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 activeTab="1"/>
  </bookViews>
  <sheets>
    <sheet name="Exp" sheetId="1" r:id="rId1"/>
    <sheet name="Rev 17" sheetId="2" r:id="rId2"/>
  </sheets>
  <definedNames>
    <definedName name="_xlnm._FilterDatabase" localSheetId="0" hidden="1">Exp!$A$1:$Q$37</definedName>
    <definedName name="_xlnm._FilterDatabase" localSheetId="1" hidden="1">'Rev 17'!$A$1:$G$134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20" i="2"/>
  <c r="G22" i="2"/>
  <c r="G23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50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6" i="2"/>
  <c r="G77" i="2"/>
  <c r="G78" i="2"/>
  <c r="G79" i="2"/>
  <c r="G80" i="2"/>
  <c r="G82" i="2"/>
  <c r="G83" i="2"/>
  <c r="G84" i="2"/>
  <c r="G85" i="2"/>
  <c r="G86" i="2"/>
  <c r="G87" i="2"/>
  <c r="G88" i="2"/>
  <c r="G89" i="2"/>
  <c r="G90" i="2"/>
  <c r="G91" i="2"/>
  <c r="G92" i="2"/>
  <c r="G94" i="2"/>
  <c r="G95" i="2"/>
  <c r="G96" i="2"/>
  <c r="G97" i="2"/>
  <c r="G98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4" i="2"/>
  <c r="G126" i="2"/>
  <c r="G127" i="2"/>
  <c r="G128" i="2"/>
  <c r="G129" i="2"/>
  <c r="G130" i="2"/>
  <c r="G131" i="2"/>
  <c r="G132" i="2"/>
  <c r="G133" i="2"/>
  <c r="G134" i="2"/>
  <c r="G2" i="2"/>
  <c r="H135" i="2" l="1"/>
  <c r="G135" i="2" s="1"/>
  <c r="H125" i="2"/>
  <c r="G125" i="2" s="1"/>
  <c r="H123" i="2"/>
  <c r="G123" i="2" s="1"/>
  <c r="H99" i="2"/>
  <c r="G99" i="2" s="1"/>
  <c r="H93" i="2"/>
  <c r="G93" i="2" s="1"/>
  <c r="H81" i="2"/>
  <c r="G81" i="2" s="1"/>
  <c r="H75" i="2"/>
  <c r="G75" i="2" s="1"/>
  <c r="H51" i="2"/>
  <c r="G51" i="2" s="1"/>
  <c r="H49" i="2"/>
  <c r="G49" i="2" s="1"/>
  <c r="H24" i="2"/>
  <c r="G24" i="2" s="1"/>
  <c r="H21" i="2"/>
  <c r="G21" i="2" s="1"/>
  <c r="H19" i="2"/>
  <c r="G19" i="2" s="1"/>
  <c r="H136" i="2" l="1"/>
  <c r="G136" i="2" s="1"/>
  <c r="L37" i="1"/>
</calcChain>
</file>

<file path=xl/sharedStrings.xml><?xml version="1.0" encoding="utf-8"?>
<sst xmlns="http://schemas.openxmlformats.org/spreadsheetml/2006/main" count="1139" uniqueCount="218">
  <si>
    <t>22</t>
  </si>
  <si>
    <t>TRIP# 2521 D SCHWARTZ</t>
  </si>
  <si>
    <t xml:space="preserve">FIA CARD SERVICES NA          </t>
  </si>
  <si>
    <t>T81090039</t>
  </si>
  <si>
    <t>6150</t>
  </si>
  <si>
    <t>-</t>
  </si>
  <si>
    <t>02</t>
  </si>
  <si>
    <t>0000</t>
  </si>
  <si>
    <t>050</t>
  </si>
  <si>
    <t>101</t>
  </si>
  <si>
    <t>TC050222601</t>
  </si>
  <si>
    <t>TRIP# 2519 G HEWITT</t>
  </si>
  <si>
    <t>6250</t>
  </si>
  <si>
    <t>03</t>
  </si>
  <si>
    <t>TRIP# 2522 G HEWITT</t>
  </si>
  <si>
    <t>TRIP# 2516 D SCHWARTZ</t>
  </si>
  <si>
    <t>TRIP# 2520 N JOHNSTON</t>
  </si>
  <si>
    <t>2017-1080-021 DOMAIN REG</t>
  </si>
  <si>
    <t>7073</t>
  </si>
  <si>
    <t>15</t>
  </si>
  <si>
    <t>BA050344601</t>
  </si>
  <si>
    <t>TRIP #2547 SCHWARTZ, D</t>
  </si>
  <si>
    <t>TC050344601</t>
  </si>
  <si>
    <t>TRIP 2550 KIM ARNETT</t>
  </si>
  <si>
    <t>TC050010701</t>
  </si>
  <si>
    <t>TRIP #2547 DAN SCHWARTZ</t>
  </si>
  <si>
    <t>TRIP#2566 HEWITT, GRANT</t>
  </si>
  <si>
    <t>TC050069701</t>
  </si>
  <si>
    <t>TRIP# 2578 HAGAN, TARA</t>
  </si>
  <si>
    <t>TRIP # 2565 MILAZZO, BUDD</t>
  </si>
  <si>
    <t>TRIP#2575 HEWITT,G</t>
  </si>
  <si>
    <t>TC050100701</t>
  </si>
  <si>
    <t>TRIP#2579 VARAHACHAIKOL, A</t>
  </si>
  <si>
    <t>SOUTHWES  5268522904833 - P</t>
  </si>
  <si>
    <t>TC050161701</t>
  </si>
  <si>
    <t>TRIP#2568 ARNETT, K</t>
  </si>
  <si>
    <t>7302</t>
  </si>
  <si>
    <t>04</t>
  </si>
  <si>
    <t>BA050191701</t>
  </si>
  <si>
    <t>2519 HEWITT, GRANT</t>
  </si>
  <si>
    <t>TC050253601</t>
  </si>
  <si>
    <t>VSN DOTGOVREGISTRATION - Pu</t>
  </si>
  <si>
    <t>26</t>
  </si>
  <si>
    <t>BA050222601</t>
  </si>
  <si>
    <t>TRIP #2546 HEWITT, G</t>
  </si>
  <si>
    <t>SCHWARTZ,D TRIP#2538</t>
  </si>
  <si>
    <t>TC050314601</t>
  </si>
  <si>
    <t>ENGLISH,L TRIP#2542</t>
  </si>
  <si>
    <t>ENGLISH,L TRIP#2539</t>
  </si>
  <si>
    <t>TRIP #2531 HEWITT, G</t>
  </si>
  <si>
    <t>TC050283601</t>
  </si>
  <si>
    <t>TRIP #2573 SCHWARTZ, D</t>
  </si>
  <si>
    <t>TRIP#2569 SCHEETS, S</t>
  </si>
  <si>
    <t>2526 SCHWARTZ, DANIEL</t>
  </si>
  <si>
    <t>2523 ENGLISH, LINDA</t>
  </si>
  <si>
    <t>2533 SCHWARTZ, DANIEL</t>
  </si>
  <si>
    <t>TRIP# 2513 D SCHWARTZ</t>
  </si>
  <si>
    <t>TRIP# 2512 N JOHNSTON</t>
  </si>
  <si>
    <t>TRIP# 2516</t>
  </si>
  <si>
    <t>1080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</si>
  <si>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</si>
  <si>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</si>
  <si>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</si>
  <si>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</si>
  <si>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</si>
  <si>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</si>
  <si>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</si>
  <si>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</si>
  <si>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</si>
  <si>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</si>
  <si>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</si>
  <si>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</si>
  <si>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</si>
  <si>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</si>
  <si>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</si>
  <si>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</si>
  <si>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</si>
  <si>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</si>
  <si>
    <t>Revenue Source</t>
  </si>
  <si>
    <t>Transaction Code</t>
  </si>
  <si>
    <t>Agency Code</t>
  </si>
  <si>
    <t>Document Number</t>
  </si>
  <si>
    <t>Budget</t>
  </si>
  <si>
    <t>3305</t>
  </si>
  <si>
    <t>CR</t>
  </si>
  <si>
    <t>CR050BOAPOOLED16</t>
  </si>
  <si>
    <t>108000</t>
  </si>
  <si>
    <t>CR050MEAPOOLED16</t>
  </si>
  <si>
    <t>CR050NSBPOOLED16</t>
  </si>
  <si>
    <t>CR050UFCPOOLED16</t>
  </si>
  <si>
    <t>CR050NBTPOOLED16</t>
  </si>
  <si>
    <t>CR050AFFPOOLED16</t>
  </si>
  <si>
    <t>CR050HBNPOOLED16</t>
  </si>
  <si>
    <t>CR050WAFPOOLED16</t>
  </si>
  <si>
    <t>CR050CNBPOOLED16</t>
  </si>
  <si>
    <t>CR050CNBPOLED16A</t>
  </si>
  <si>
    <t>CR050CNBPOLED16B</t>
  </si>
  <si>
    <t>CR050JPMPOOLED16</t>
  </si>
  <si>
    <t>CR050PVCPOOLED16</t>
  </si>
  <si>
    <t>CR050WFBPOOLED16</t>
  </si>
  <si>
    <t>CR050USFPOOLED16</t>
  </si>
  <si>
    <t>CR050UMQPOOLED16</t>
  </si>
  <si>
    <t>CR050WABPOOLED16</t>
  </si>
  <si>
    <t>3420</t>
  </si>
  <si>
    <t>JV</t>
  </si>
  <si>
    <t>332</t>
  </si>
  <si>
    <t>JV33210000177256</t>
  </si>
  <si>
    <t>105200</t>
  </si>
  <si>
    <t>3581</t>
  </si>
  <si>
    <t>CR3321052WIRE002</t>
  </si>
  <si>
    <t>3826</t>
  </si>
  <si>
    <t>CR33200008111046</t>
  </si>
  <si>
    <t>CR33200008111057</t>
  </si>
  <si>
    <t>CR33200008111064</t>
  </si>
  <si>
    <t>CR33200008111067</t>
  </si>
  <si>
    <t>CR33200008111072</t>
  </si>
  <si>
    <t>CR33200008111077</t>
  </si>
  <si>
    <t>CR33200008111079</t>
  </si>
  <si>
    <t>CR33200008111080</t>
  </si>
  <si>
    <t>CR33200008111084</t>
  </si>
  <si>
    <t>CR33200008111085</t>
  </si>
  <si>
    <t>CR33200008111086</t>
  </si>
  <si>
    <t>CR33200008111087</t>
  </si>
  <si>
    <t>CR33200008111090</t>
  </si>
  <si>
    <t>CR33200008111092</t>
  </si>
  <si>
    <t>CR33200008111093</t>
  </si>
  <si>
    <t>CR33200008111095</t>
  </si>
  <si>
    <t>CR33200008111097</t>
  </si>
  <si>
    <t>CR33200008111099</t>
  </si>
  <si>
    <t>CR33200008182326</t>
  </si>
  <si>
    <t>3841</t>
  </si>
  <si>
    <t>CR33200008111088</t>
  </si>
  <si>
    <t>4038</t>
  </si>
  <si>
    <t>CR33200008111050</t>
  </si>
  <si>
    <t>CR33200008111052</t>
  </si>
  <si>
    <t>CR33200008111053</t>
  </si>
  <si>
    <t>CR33200008111055</t>
  </si>
  <si>
    <t>CR33200008111059</t>
  </si>
  <si>
    <t>CR33200008111061</t>
  </si>
  <si>
    <t>CR33200008111070</t>
  </si>
  <si>
    <t>CR33200008111073</t>
  </si>
  <si>
    <t>CR33200008111074</t>
  </si>
  <si>
    <t>CR33200008111078</t>
  </si>
  <si>
    <t>CR33200008111081</t>
  </si>
  <si>
    <t>CR33200008111082</t>
  </si>
  <si>
    <t>4039</t>
  </si>
  <si>
    <t>CR33200008111047</t>
  </si>
  <si>
    <t>CR33200008111056</t>
  </si>
  <si>
    <t>CR33200008111076</t>
  </si>
  <si>
    <t>4233</t>
  </si>
  <si>
    <t>JV050SALXRA61130</t>
  </si>
  <si>
    <t>JV050SALXRD61130</t>
  </si>
  <si>
    <t>JV050SALXRA70125</t>
  </si>
  <si>
    <t>JV050SALXRD70125</t>
  </si>
  <si>
    <t>JV050SALXRA70302</t>
  </si>
  <si>
    <t>JV050SALXRD70302</t>
  </si>
  <si>
    <t>JV050SALXRA70602</t>
  </si>
  <si>
    <t>JV050SALXRD70602</t>
  </si>
  <si>
    <t>JV050SALXRA70727</t>
  </si>
  <si>
    <t>JV050SALXRD70726</t>
  </si>
  <si>
    <t>JV050SALXRD70727</t>
  </si>
  <si>
    <t>4326</t>
  </si>
  <si>
    <t>JV050TID17Q10001</t>
  </si>
  <si>
    <t>108900</t>
  </si>
  <si>
    <t>JV050TID17Q20001</t>
  </si>
  <si>
    <t>JV050TID17Q2RRR1</t>
  </si>
  <si>
    <t>JV050TID17Q30001</t>
  </si>
  <si>
    <t>JV050TID17Q40001</t>
  </si>
  <si>
    <t>4330</t>
  </si>
  <si>
    <t>JV050LGTFEE60630</t>
  </si>
  <si>
    <t>JV050TFNVEST16Q4</t>
  </si>
  <si>
    <t>JV050LGTFEE60731</t>
  </si>
  <si>
    <t>JV050LGTFEE60831</t>
  </si>
  <si>
    <t>JV050SALXRB60928</t>
  </si>
  <si>
    <t>JV050LGTFEE60930</t>
  </si>
  <si>
    <t>JV050TFNVEST17Q1</t>
  </si>
  <si>
    <t>JV050LGTFEE61031</t>
  </si>
  <si>
    <t>JV050SALXRB61115</t>
  </si>
  <si>
    <t>JV050LGTFEE61130</t>
  </si>
  <si>
    <t>JV050LGTFEE61231</t>
  </si>
  <si>
    <t>JV050TFNVEST17Q2</t>
  </si>
  <si>
    <t>JV050LGTFEE70131</t>
  </si>
  <si>
    <t>JV050SALXRB70302</t>
  </si>
  <si>
    <t>JV050LGTFEE70228</t>
  </si>
  <si>
    <t>JV050LGTFEE70331</t>
  </si>
  <si>
    <t>JV050TFNVEST17Q3</t>
  </si>
  <si>
    <t>JV050SALXRB70505</t>
  </si>
  <si>
    <t>JV050LGTFEE70430</t>
  </si>
  <si>
    <t>JV050LGTFEE70531</t>
  </si>
  <si>
    <t>JV050SALXRB70630</t>
  </si>
  <si>
    <t>JV050SALXRB70726</t>
  </si>
  <si>
    <t>JV050SALXRB70727</t>
  </si>
  <si>
    <t>4654</t>
  </si>
  <si>
    <t>JV060C39651</t>
  </si>
  <si>
    <t>4669</t>
  </si>
  <si>
    <t>JV050SALXRC61130</t>
  </si>
  <si>
    <t>JV050SALXRC70125</t>
  </si>
  <si>
    <t>JV050SALXRC70302</t>
  </si>
  <si>
    <t>JV050SALXRC70602</t>
  </si>
  <si>
    <t>JV33210000185933</t>
  </si>
  <si>
    <t>105300</t>
  </si>
  <si>
    <t>JV050SALXRC70727</t>
  </si>
  <si>
    <t>JV050SALXRC70804</t>
  </si>
  <si>
    <t>JV05010000187664</t>
  </si>
  <si>
    <t>JV05010000188233</t>
  </si>
  <si>
    <t>3305 Total</t>
  </si>
  <si>
    <t>3420 Total</t>
  </si>
  <si>
    <t>3581 Total</t>
  </si>
  <si>
    <t>3826 Total</t>
  </si>
  <si>
    <t>3841 Total</t>
  </si>
  <si>
    <t>4038 Total</t>
  </si>
  <si>
    <t>4039 Total</t>
  </si>
  <si>
    <t>4233 Total</t>
  </si>
  <si>
    <t>4326 Total</t>
  </si>
  <si>
    <t>4330 Total</t>
  </si>
  <si>
    <t>4654 Total</t>
  </si>
  <si>
    <t>4669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</si>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</sst>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-mmm\-yyyy"/>
    <numFmt numFmtId="165" formatCode="##,###,###,###,##0.00"/>
    <numFmt numFmtId="166" formatCode="###,###,###,###,##0.00\ ;\&lt;###,###,###,###,##0.00\&gt;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0" fillId="5" borderId="0" xfId="0" applyFill="1"/>
    <xf numFmtId="0" fontId="4" fillId="5" borderId="4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165" fontId="3" fillId="5" borderId="0" xfId="0" applyNumberFormat="1" applyFont="1" applyFill="1"/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/>
    </xf>
    <xf numFmtId="166" fontId="2" fillId="2" borderId="1" xfId="0" applyNumberFormat="1" applyFont="1" applyFill="1" applyBorder="1" applyAlignment="1">
      <alignment horizontal="right" vertical="top"/>
    </xf>
    <xf numFmtId="0" fontId="5" fillId="2" borderId="4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164" fontId="2" fillId="2" borderId="0" xfId="0" applyNumberFormat="1" applyFont="1" applyFill="1" applyBorder="1" applyAlignment="1">
      <alignment horizontal="left" vertical="top"/>
    </xf>
    <xf numFmtId="166" fontId="2" fillId="2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left" vertical="top"/>
    </xf>
    <xf numFmtId="4" fontId="0" fillId="0" borderId="0" xfId="0" applyNumberFormat="1"/>
    <xf numFmtId="4" fontId="0" fillId="0" borderId="6" xfId="0" applyNumberFormat="1" applyBorder="1"/>
    <xf numFmtId="4" fontId="0" fillId="0" borderId="1" xfId="0" applyNumberFormat="1" applyBorder="1"/>
    <xf numFmtId="4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T23" sqref="T23"/>
    </sheetView>
  </sheetViews>
  <sheetFormatPr defaultRowHeight="15" x14ac:dyDescent="0.25"/>
  <cols>
    <col min="1" max="1" width="14.28515625" bestFit="1" customWidth="1"/>
    <col min="2" max="2" width="5.7109375" bestFit="1" customWidth="1"/>
    <col min="3" max="5" width="5.7109375" customWidth="1"/>
    <col min="6" max="6" width="8.5703125" bestFit="1" customWidth="1"/>
    <col min="7" max="7" width="4.28515625" bestFit="1" customWidth="1"/>
    <col min="8" max="10" width="5.7109375" customWidth="1"/>
    <col min="11" max="11" width="6.7109375" bestFit="1" customWidth="1"/>
    <col min="12" max="12" width="8.140625" bestFit="1" customWidth="1"/>
    <col min="13" max="13" width="11.42578125" bestFit="1" customWidth="1"/>
    <col min="14" max="14" width="29" bestFit="1" customWidth="1"/>
    <col min="15" max="15" width="31.42578125" bestFit="1" customWidth="1"/>
    <col min="16" max="16" width="11.42578125" bestFit="1" customWidth="1"/>
    <col min="17" max="17" width="8.5703125" bestFit="1" customWidth="1"/>
  </cols>
  <sheetData>
    <row r="1" spans="1:17" ht="58.5" customHeight="1" x14ac:dyDescent="0.25">
      <c r="A1" s="7" t="s">
        <v>60</v>
      </c>
      <c r="B1" s="8" t="s">
        <v>61</v>
      </c>
      <c r="C1" s="7" t="s">
        <v>62</v>
      </c>
      <c r="D1" s="7" t="s">
        <v>63</v>
      </c>
      <c r="E1" s="7" t="s">
        <v>64</v>
      </c>
      <c r="F1" s="7" t="s">
        <v>65</v>
      </c>
      <c r="G1" s="7" t="s">
        <v>66</v>
      </c>
      <c r="H1" s="7" t="s">
        <v>67</v>
      </c>
      <c r="I1" s="7" t="s">
        <v>68</v>
      </c>
      <c r="J1" s="8" t="s">
        <v>69</v>
      </c>
      <c r="K1" s="8" t="s">
        <v>70</v>
      </c>
      <c r="L1" s="8" t="s">
        <v>71</v>
      </c>
      <c r="M1" s="7" t="s">
        <v>72</v>
      </c>
      <c r="N1" s="8" t="s">
        <v>73</v>
      </c>
      <c r="O1" s="8" t="s">
        <v>74</v>
      </c>
      <c r="P1" s="8" t="s">
        <v>75</v>
      </c>
      <c r="Q1" s="7" t="s">
        <v>76</v>
      </c>
    </row>
    <row r="2" spans="1:17" x14ac:dyDescent="0.25">
      <c r="A2" s="1" t="s">
        <v>10</v>
      </c>
      <c r="B2" s="3" t="s">
        <v>9</v>
      </c>
      <c r="C2" s="1" t="s">
        <v>8</v>
      </c>
      <c r="D2" s="1" t="s">
        <v>7</v>
      </c>
      <c r="E2" s="1" t="s">
        <v>5</v>
      </c>
      <c r="G2" s="1" t="s">
        <v>6</v>
      </c>
      <c r="H2" s="1" t="s">
        <v>5</v>
      </c>
      <c r="I2" s="1" t="s">
        <v>5</v>
      </c>
      <c r="J2" s="3" t="s">
        <v>5</v>
      </c>
      <c r="K2" s="3" t="s">
        <v>4</v>
      </c>
      <c r="L2" s="4">
        <v>99.41</v>
      </c>
      <c r="M2" s="1" t="s">
        <v>3</v>
      </c>
      <c r="N2" s="3" t="s">
        <v>2</v>
      </c>
      <c r="O2" s="3" t="s">
        <v>1</v>
      </c>
      <c r="P2" s="2">
        <v>42599</v>
      </c>
      <c r="Q2" s="1" t="s">
        <v>0</v>
      </c>
    </row>
    <row r="3" spans="1:17" x14ac:dyDescent="0.25">
      <c r="A3" s="1" t="s">
        <v>10</v>
      </c>
      <c r="B3" s="3" t="s">
        <v>9</v>
      </c>
      <c r="C3" s="1" t="s">
        <v>8</v>
      </c>
      <c r="D3" s="1" t="s">
        <v>7</v>
      </c>
      <c r="E3" s="1" t="s">
        <v>5</v>
      </c>
      <c r="F3" s="6"/>
      <c r="G3" s="1" t="s">
        <v>13</v>
      </c>
      <c r="H3" s="1" t="s">
        <v>5</v>
      </c>
      <c r="I3" s="1" t="s">
        <v>5</v>
      </c>
      <c r="J3" s="3" t="s">
        <v>5</v>
      </c>
      <c r="K3" s="3" t="s">
        <v>12</v>
      </c>
      <c r="L3" s="4">
        <v>275.95999999999998</v>
      </c>
      <c r="M3" s="1" t="s">
        <v>3</v>
      </c>
      <c r="N3" s="3" t="s">
        <v>2</v>
      </c>
      <c r="O3" s="3" t="s">
        <v>58</v>
      </c>
      <c r="P3" s="2">
        <v>42599</v>
      </c>
      <c r="Q3" s="1" t="s">
        <v>0</v>
      </c>
    </row>
    <row r="4" spans="1:17" x14ac:dyDescent="0.25">
      <c r="A4" s="1" t="s">
        <v>10</v>
      </c>
      <c r="B4" s="3" t="s">
        <v>9</v>
      </c>
      <c r="C4" s="1" t="s">
        <v>8</v>
      </c>
      <c r="D4" s="1" t="s">
        <v>7</v>
      </c>
      <c r="E4" s="1" t="s">
        <v>5</v>
      </c>
      <c r="F4" s="6"/>
      <c r="G4" s="1" t="s">
        <v>13</v>
      </c>
      <c r="H4" s="1" t="s">
        <v>5</v>
      </c>
      <c r="I4" s="1" t="s">
        <v>5</v>
      </c>
      <c r="J4" s="3" t="s">
        <v>5</v>
      </c>
      <c r="K4" s="3" t="s">
        <v>12</v>
      </c>
      <c r="L4" s="4">
        <v>474.48</v>
      </c>
      <c r="M4" s="1" t="s">
        <v>3</v>
      </c>
      <c r="N4" s="3" t="s">
        <v>2</v>
      </c>
      <c r="O4" s="3" t="s">
        <v>57</v>
      </c>
      <c r="P4" s="2">
        <v>42599</v>
      </c>
      <c r="Q4" s="1" t="s">
        <v>0</v>
      </c>
    </row>
    <row r="5" spans="1:17" x14ac:dyDescent="0.25">
      <c r="A5" s="1" t="s">
        <v>10</v>
      </c>
      <c r="B5" s="3" t="s">
        <v>9</v>
      </c>
      <c r="C5" s="1" t="s">
        <v>8</v>
      </c>
      <c r="D5" s="1" t="s">
        <v>7</v>
      </c>
      <c r="E5" s="1" t="s">
        <v>5</v>
      </c>
      <c r="F5" s="6"/>
      <c r="G5" s="1" t="s">
        <v>6</v>
      </c>
      <c r="H5" s="1" t="s">
        <v>5</v>
      </c>
      <c r="I5" s="1" t="s">
        <v>5</v>
      </c>
      <c r="J5" s="3" t="s">
        <v>5</v>
      </c>
      <c r="K5" s="3" t="s">
        <v>4</v>
      </c>
      <c r="L5" s="4">
        <v>370.2</v>
      </c>
      <c r="M5" s="1" t="s">
        <v>3</v>
      </c>
      <c r="N5" s="3" t="s">
        <v>2</v>
      </c>
      <c r="O5" s="3" t="s">
        <v>56</v>
      </c>
      <c r="P5" s="2">
        <v>42599</v>
      </c>
      <c r="Q5" s="1" t="s">
        <v>0</v>
      </c>
    </row>
    <row r="6" spans="1:17" x14ac:dyDescent="0.25">
      <c r="A6" s="1" t="s">
        <v>40</v>
      </c>
      <c r="B6" s="3" t="s">
        <v>9</v>
      </c>
      <c r="C6" s="1" t="s">
        <v>8</v>
      </c>
      <c r="D6" s="1" t="s">
        <v>7</v>
      </c>
      <c r="E6" s="1" t="s">
        <v>5</v>
      </c>
      <c r="F6" s="6"/>
      <c r="G6" s="1" t="s">
        <v>13</v>
      </c>
      <c r="H6" s="1" t="s">
        <v>5</v>
      </c>
      <c r="I6" s="1" t="s">
        <v>5</v>
      </c>
      <c r="J6" s="3" t="s">
        <v>5</v>
      </c>
      <c r="K6" s="3" t="s">
        <v>12</v>
      </c>
      <c r="L6" s="4">
        <v>442.2</v>
      </c>
      <c r="M6" s="1" t="s">
        <v>3</v>
      </c>
      <c r="N6" s="3" t="s">
        <v>2</v>
      </c>
      <c r="O6" s="3" t="s">
        <v>55</v>
      </c>
      <c r="P6" s="2">
        <v>42629</v>
      </c>
      <c r="Q6" s="1" t="s">
        <v>0</v>
      </c>
    </row>
    <row r="7" spans="1:17" x14ac:dyDescent="0.25">
      <c r="A7" s="1" t="s">
        <v>40</v>
      </c>
      <c r="B7" s="3" t="s">
        <v>9</v>
      </c>
      <c r="C7" s="1" t="s">
        <v>8</v>
      </c>
      <c r="D7" s="1" t="s">
        <v>7</v>
      </c>
      <c r="E7" s="1" t="s">
        <v>5</v>
      </c>
      <c r="F7" s="6"/>
      <c r="G7" s="1" t="s">
        <v>6</v>
      </c>
      <c r="H7" s="1" t="s">
        <v>5</v>
      </c>
      <c r="I7" s="1" t="s">
        <v>5</v>
      </c>
      <c r="J7" s="3" t="s">
        <v>5</v>
      </c>
      <c r="K7" s="3" t="s">
        <v>4</v>
      </c>
      <c r="L7" s="4">
        <v>298.97000000000003</v>
      </c>
      <c r="M7" s="1" t="s">
        <v>3</v>
      </c>
      <c r="N7" s="3" t="s">
        <v>2</v>
      </c>
      <c r="O7" s="3" t="s">
        <v>54</v>
      </c>
      <c r="P7" s="2">
        <v>42629</v>
      </c>
      <c r="Q7" s="1" t="s">
        <v>0</v>
      </c>
    </row>
    <row r="8" spans="1:17" x14ac:dyDescent="0.25">
      <c r="A8" s="1" t="s">
        <v>40</v>
      </c>
      <c r="B8" s="3" t="s">
        <v>9</v>
      </c>
      <c r="C8" s="1" t="s">
        <v>8</v>
      </c>
      <c r="D8" s="1" t="s">
        <v>7</v>
      </c>
      <c r="E8" s="1" t="s">
        <v>5</v>
      </c>
      <c r="F8" s="6"/>
      <c r="G8" s="1" t="s">
        <v>13</v>
      </c>
      <c r="H8" s="1" t="s">
        <v>5</v>
      </c>
      <c r="I8" s="1" t="s">
        <v>5</v>
      </c>
      <c r="J8" s="3" t="s">
        <v>5</v>
      </c>
      <c r="K8" s="3" t="s">
        <v>12</v>
      </c>
      <c r="L8" s="4">
        <v>386.86</v>
      </c>
      <c r="M8" s="1" t="s">
        <v>3</v>
      </c>
      <c r="N8" s="3" t="s">
        <v>2</v>
      </c>
      <c r="O8" s="3" t="s">
        <v>53</v>
      </c>
      <c r="P8" s="2">
        <v>42629</v>
      </c>
      <c r="Q8" s="1" t="s">
        <v>0</v>
      </c>
    </row>
    <row r="9" spans="1:17" x14ac:dyDescent="0.25">
      <c r="A9" s="1" t="s">
        <v>38</v>
      </c>
      <c r="B9" s="3" t="s">
        <v>9</v>
      </c>
      <c r="C9" s="1" t="s">
        <v>8</v>
      </c>
      <c r="D9" s="1" t="s">
        <v>7</v>
      </c>
      <c r="E9" s="1" t="s">
        <v>5</v>
      </c>
      <c r="F9" s="6"/>
      <c r="G9" s="1" t="s">
        <v>37</v>
      </c>
      <c r="H9" s="1" t="s">
        <v>5</v>
      </c>
      <c r="I9" s="1" t="s">
        <v>5</v>
      </c>
      <c r="J9" s="3" t="s">
        <v>5</v>
      </c>
      <c r="K9" s="3" t="s">
        <v>36</v>
      </c>
      <c r="L9" s="4">
        <v>25</v>
      </c>
      <c r="M9" s="1" t="s">
        <v>3</v>
      </c>
      <c r="N9" s="3" t="s">
        <v>2</v>
      </c>
      <c r="O9" s="3" t="s">
        <v>52</v>
      </c>
      <c r="P9" s="2">
        <v>42929</v>
      </c>
      <c r="Q9" s="1" t="s">
        <v>0</v>
      </c>
    </row>
    <row r="10" spans="1:17" x14ac:dyDescent="0.25">
      <c r="A10" s="1" t="s">
        <v>50</v>
      </c>
      <c r="B10" s="3" t="s">
        <v>9</v>
      </c>
      <c r="C10" s="1" t="s">
        <v>8</v>
      </c>
      <c r="D10" s="1" t="s">
        <v>7</v>
      </c>
      <c r="E10" s="1" t="s">
        <v>5</v>
      </c>
      <c r="F10" s="6"/>
      <c r="G10" s="1" t="s">
        <v>6</v>
      </c>
      <c r="H10" s="1" t="s">
        <v>5</v>
      </c>
      <c r="I10" s="1" t="s">
        <v>5</v>
      </c>
      <c r="J10" s="3" t="s">
        <v>5</v>
      </c>
      <c r="K10" s="3" t="s">
        <v>4</v>
      </c>
      <c r="L10" s="4">
        <v>254.98000000000002</v>
      </c>
      <c r="M10" s="1" t="s">
        <v>3</v>
      </c>
      <c r="N10" s="3" t="s">
        <v>2</v>
      </c>
      <c r="O10" s="3" t="s">
        <v>49</v>
      </c>
      <c r="P10" s="2">
        <v>42657</v>
      </c>
      <c r="Q10" s="1" t="s">
        <v>0</v>
      </c>
    </row>
    <row r="11" spans="1:17" x14ac:dyDescent="0.25">
      <c r="A11" s="1" t="s">
        <v>50</v>
      </c>
      <c r="B11" s="3" t="s">
        <v>9</v>
      </c>
      <c r="C11" s="1" t="s">
        <v>8</v>
      </c>
      <c r="D11" s="1" t="s">
        <v>7</v>
      </c>
      <c r="E11" s="1" t="s">
        <v>5</v>
      </c>
      <c r="F11" s="6"/>
      <c r="G11" s="1" t="s">
        <v>6</v>
      </c>
      <c r="H11" s="1" t="s">
        <v>5</v>
      </c>
      <c r="I11" s="1" t="s">
        <v>5</v>
      </c>
      <c r="J11" s="3" t="s">
        <v>5</v>
      </c>
      <c r="K11" s="3" t="s">
        <v>4</v>
      </c>
      <c r="L11" s="4">
        <v>125</v>
      </c>
      <c r="M11" s="1" t="s">
        <v>3</v>
      </c>
      <c r="N11" s="3" t="s">
        <v>2</v>
      </c>
      <c r="O11" s="3" t="s">
        <v>51</v>
      </c>
      <c r="P11" s="2">
        <v>42657</v>
      </c>
      <c r="Q11" s="1" t="s">
        <v>0</v>
      </c>
    </row>
    <row r="12" spans="1:17" x14ac:dyDescent="0.25">
      <c r="A12" s="1" t="s">
        <v>50</v>
      </c>
      <c r="B12" s="3" t="s">
        <v>9</v>
      </c>
      <c r="C12" s="1" t="s">
        <v>8</v>
      </c>
      <c r="D12" s="1" t="s">
        <v>7</v>
      </c>
      <c r="E12" s="1" t="s">
        <v>5</v>
      </c>
      <c r="F12" s="6"/>
      <c r="G12" s="1" t="s">
        <v>6</v>
      </c>
      <c r="H12" s="1" t="s">
        <v>5</v>
      </c>
      <c r="I12" s="1" t="s">
        <v>5</v>
      </c>
      <c r="J12" s="3" t="s">
        <v>5</v>
      </c>
      <c r="K12" s="3" t="s">
        <v>4</v>
      </c>
      <c r="L12" s="4">
        <v>43.99</v>
      </c>
      <c r="M12" s="1" t="s">
        <v>3</v>
      </c>
      <c r="N12" s="3" t="s">
        <v>2</v>
      </c>
      <c r="O12" s="3" t="s">
        <v>49</v>
      </c>
      <c r="P12" s="2">
        <v>42657</v>
      </c>
      <c r="Q12" s="1" t="s">
        <v>0</v>
      </c>
    </row>
    <row r="13" spans="1:17" x14ac:dyDescent="0.25">
      <c r="A13" s="1" t="s">
        <v>46</v>
      </c>
      <c r="B13" s="3" t="s">
        <v>9</v>
      </c>
      <c r="C13" s="1" t="s">
        <v>8</v>
      </c>
      <c r="D13" s="1" t="s">
        <v>7</v>
      </c>
      <c r="E13" s="1" t="s">
        <v>5</v>
      </c>
      <c r="F13" s="6"/>
      <c r="G13" s="1" t="s">
        <v>6</v>
      </c>
      <c r="H13" s="1" t="s">
        <v>5</v>
      </c>
      <c r="I13" s="1" t="s">
        <v>5</v>
      </c>
      <c r="J13" s="3" t="s">
        <v>5</v>
      </c>
      <c r="K13" s="3" t="s">
        <v>4</v>
      </c>
      <c r="L13" s="4">
        <v>383</v>
      </c>
      <c r="M13" s="1" t="s">
        <v>3</v>
      </c>
      <c r="N13" s="3" t="s">
        <v>2</v>
      </c>
      <c r="O13" s="3" t="s">
        <v>48</v>
      </c>
      <c r="P13" s="2">
        <v>42697</v>
      </c>
      <c r="Q13" s="1" t="s">
        <v>0</v>
      </c>
    </row>
    <row r="14" spans="1:17" x14ac:dyDescent="0.25">
      <c r="A14" s="1" t="s">
        <v>46</v>
      </c>
      <c r="B14" s="3" t="s">
        <v>9</v>
      </c>
      <c r="C14" s="1" t="s">
        <v>8</v>
      </c>
      <c r="D14" s="1" t="s">
        <v>7</v>
      </c>
      <c r="E14" s="1" t="s">
        <v>5</v>
      </c>
      <c r="F14" s="6"/>
      <c r="G14" s="1" t="s">
        <v>13</v>
      </c>
      <c r="H14" s="1" t="s">
        <v>5</v>
      </c>
      <c r="I14" s="1" t="s">
        <v>5</v>
      </c>
      <c r="J14" s="3" t="s">
        <v>5</v>
      </c>
      <c r="K14" s="3" t="s">
        <v>12</v>
      </c>
      <c r="L14" s="4">
        <v>221.1</v>
      </c>
      <c r="M14" s="1" t="s">
        <v>3</v>
      </c>
      <c r="N14" s="3" t="s">
        <v>2</v>
      </c>
      <c r="O14" s="3" t="s">
        <v>47</v>
      </c>
      <c r="P14" s="2">
        <v>42697</v>
      </c>
      <c r="Q14" s="1" t="s">
        <v>0</v>
      </c>
    </row>
    <row r="15" spans="1:17" x14ac:dyDescent="0.25">
      <c r="A15" s="1" t="s">
        <v>46</v>
      </c>
      <c r="B15" s="3" t="s">
        <v>9</v>
      </c>
      <c r="C15" s="1" t="s">
        <v>8</v>
      </c>
      <c r="D15" s="1" t="s">
        <v>7</v>
      </c>
      <c r="E15" s="1" t="s">
        <v>5</v>
      </c>
      <c r="F15" s="6"/>
      <c r="G15" s="1" t="s">
        <v>13</v>
      </c>
      <c r="H15" s="1" t="s">
        <v>5</v>
      </c>
      <c r="I15" s="1" t="s">
        <v>5</v>
      </c>
      <c r="J15" s="3" t="s">
        <v>5</v>
      </c>
      <c r="K15" s="3" t="s">
        <v>12</v>
      </c>
      <c r="L15" s="4">
        <v>111.98</v>
      </c>
      <c r="M15" s="1" t="s">
        <v>3</v>
      </c>
      <c r="N15" s="3" t="s">
        <v>2</v>
      </c>
      <c r="O15" s="3" t="s">
        <v>45</v>
      </c>
      <c r="P15" s="2">
        <v>42697</v>
      </c>
      <c r="Q15" s="1" t="s">
        <v>0</v>
      </c>
    </row>
    <row r="16" spans="1:17" x14ac:dyDescent="0.25">
      <c r="A16" s="1" t="s">
        <v>46</v>
      </c>
      <c r="B16" s="3" t="s">
        <v>9</v>
      </c>
      <c r="C16" s="1" t="s">
        <v>8</v>
      </c>
      <c r="D16" s="1" t="s">
        <v>7</v>
      </c>
      <c r="E16" s="1" t="s">
        <v>5</v>
      </c>
      <c r="F16" s="6"/>
      <c r="G16" s="1" t="s">
        <v>13</v>
      </c>
      <c r="H16" s="1" t="s">
        <v>5</v>
      </c>
      <c r="I16" s="1" t="s">
        <v>5</v>
      </c>
      <c r="J16" s="3" t="s">
        <v>5</v>
      </c>
      <c r="K16" s="3" t="s">
        <v>12</v>
      </c>
      <c r="L16" s="4">
        <v>78</v>
      </c>
      <c r="M16" s="1" t="s">
        <v>3</v>
      </c>
      <c r="N16" s="3" t="s">
        <v>2</v>
      </c>
      <c r="O16" s="3" t="s">
        <v>45</v>
      </c>
      <c r="P16" s="2">
        <v>42697</v>
      </c>
      <c r="Q16" s="1" t="s">
        <v>0</v>
      </c>
    </row>
    <row r="17" spans="1:17" x14ac:dyDescent="0.25">
      <c r="A17" s="1" t="s">
        <v>46</v>
      </c>
      <c r="B17" s="3" t="s">
        <v>9</v>
      </c>
      <c r="C17" s="1" t="s">
        <v>8</v>
      </c>
      <c r="D17" s="1" t="s">
        <v>7</v>
      </c>
      <c r="E17" s="1" t="s">
        <v>5</v>
      </c>
      <c r="F17" s="6"/>
      <c r="G17" s="1" t="s">
        <v>13</v>
      </c>
      <c r="H17" s="1" t="s">
        <v>5</v>
      </c>
      <c r="I17" s="1" t="s">
        <v>5</v>
      </c>
      <c r="J17" s="3" t="s">
        <v>5</v>
      </c>
      <c r="K17" s="3" t="s">
        <v>12</v>
      </c>
      <c r="L17" s="4">
        <v>31.12</v>
      </c>
      <c r="M17" s="1" t="s">
        <v>3</v>
      </c>
      <c r="N17" s="3" t="s">
        <v>2</v>
      </c>
      <c r="O17" s="3" t="s">
        <v>45</v>
      </c>
      <c r="P17" s="2">
        <v>42697</v>
      </c>
      <c r="Q17" s="1" t="s">
        <v>0</v>
      </c>
    </row>
    <row r="18" spans="1:17" x14ac:dyDescent="0.25">
      <c r="A18" s="1" t="s">
        <v>22</v>
      </c>
      <c r="B18" s="3" t="s">
        <v>9</v>
      </c>
      <c r="C18" s="1" t="s">
        <v>8</v>
      </c>
      <c r="D18" s="1" t="s">
        <v>7</v>
      </c>
      <c r="E18" s="1" t="s">
        <v>5</v>
      </c>
      <c r="F18" s="6"/>
      <c r="G18" s="1" t="s">
        <v>6</v>
      </c>
      <c r="H18" s="1" t="s">
        <v>5</v>
      </c>
      <c r="I18" s="1" t="s">
        <v>5</v>
      </c>
      <c r="J18" s="3" t="s">
        <v>5</v>
      </c>
      <c r="K18" s="3" t="s">
        <v>4</v>
      </c>
      <c r="L18" s="4">
        <v>486.96000000000004</v>
      </c>
      <c r="M18" s="1" t="s">
        <v>3</v>
      </c>
      <c r="N18" s="3" t="s">
        <v>2</v>
      </c>
      <c r="O18" s="3" t="s">
        <v>44</v>
      </c>
      <c r="P18" s="2">
        <v>42720</v>
      </c>
      <c r="Q18" s="1" t="s">
        <v>0</v>
      </c>
    </row>
    <row r="19" spans="1:17" x14ac:dyDescent="0.25">
      <c r="A19" s="1" t="s">
        <v>43</v>
      </c>
      <c r="B19" s="3" t="s">
        <v>9</v>
      </c>
      <c r="C19" s="1" t="s">
        <v>8</v>
      </c>
      <c r="D19" s="1" t="s">
        <v>7</v>
      </c>
      <c r="E19" s="1" t="s">
        <v>5</v>
      </c>
      <c r="F19" s="6"/>
      <c r="G19" s="1" t="s">
        <v>42</v>
      </c>
      <c r="H19" s="1" t="s">
        <v>5</v>
      </c>
      <c r="I19" s="1" t="s">
        <v>5</v>
      </c>
      <c r="J19" s="3" t="s">
        <v>5</v>
      </c>
      <c r="K19" s="3" t="s">
        <v>18</v>
      </c>
      <c r="L19" s="4">
        <v>125</v>
      </c>
      <c r="M19" s="1" t="s">
        <v>3</v>
      </c>
      <c r="N19" s="3" t="s">
        <v>2</v>
      </c>
      <c r="O19" s="3" t="s">
        <v>41</v>
      </c>
      <c r="P19" s="2">
        <v>42601</v>
      </c>
      <c r="Q19" s="1" t="s">
        <v>0</v>
      </c>
    </row>
    <row r="20" spans="1:17" x14ac:dyDescent="0.25">
      <c r="A20" s="1" t="s">
        <v>40</v>
      </c>
      <c r="B20" s="3" t="s">
        <v>9</v>
      </c>
      <c r="C20" s="1" t="s">
        <v>8</v>
      </c>
      <c r="D20" s="1" t="s">
        <v>7</v>
      </c>
      <c r="E20" s="1" t="s">
        <v>5</v>
      </c>
      <c r="F20" s="6"/>
      <c r="G20" s="1" t="s">
        <v>13</v>
      </c>
      <c r="H20" s="1" t="s">
        <v>5</v>
      </c>
      <c r="I20" s="1" t="s">
        <v>5</v>
      </c>
      <c r="J20" s="3" t="s">
        <v>5</v>
      </c>
      <c r="K20" s="3" t="s">
        <v>12</v>
      </c>
      <c r="L20" s="4">
        <v>41.86</v>
      </c>
      <c r="M20" s="1" t="s">
        <v>3</v>
      </c>
      <c r="N20" s="3" t="s">
        <v>2</v>
      </c>
      <c r="O20" s="3" t="s">
        <v>39</v>
      </c>
      <c r="P20" s="2">
        <v>42629</v>
      </c>
      <c r="Q20" s="1" t="s">
        <v>0</v>
      </c>
    </row>
    <row r="21" spans="1:17" x14ac:dyDescent="0.25">
      <c r="A21" s="1" t="s">
        <v>38</v>
      </c>
      <c r="B21" s="3" t="s">
        <v>9</v>
      </c>
      <c r="C21" s="1" t="s">
        <v>8</v>
      </c>
      <c r="D21" s="1" t="s">
        <v>7</v>
      </c>
      <c r="E21" s="1" t="s">
        <v>5</v>
      </c>
      <c r="F21" s="6"/>
      <c r="G21" s="1" t="s">
        <v>37</v>
      </c>
      <c r="H21" s="1" t="s">
        <v>5</v>
      </c>
      <c r="I21" s="1" t="s">
        <v>5</v>
      </c>
      <c r="J21" s="3" t="s">
        <v>5</v>
      </c>
      <c r="K21" s="3" t="s">
        <v>36</v>
      </c>
      <c r="L21" s="4">
        <v>150</v>
      </c>
      <c r="M21" s="1" t="s">
        <v>3</v>
      </c>
      <c r="N21" s="3" t="s">
        <v>2</v>
      </c>
      <c r="O21" s="3" t="s">
        <v>35</v>
      </c>
      <c r="P21" s="2">
        <v>42929</v>
      </c>
      <c r="Q21" s="1" t="s">
        <v>0</v>
      </c>
    </row>
    <row r="22" spans="1:17" x14ac:dyDescent="0.25">
      <c r="A22" s="1" t="s">
        <v>34</v>
      </c>
      <c r="B22" s="3" t="s">
        <v>9</v>
      </c>
      <c r="C22" s="1" t="s">
        <v>8</v>
      </c>
      <c r="D22" s="1" t="s">
        <v>7</v>
      </c>
      <c r="E22" s="1" t="s">
        <v>5</v>
      </c>
      <c r="F22" s="6"/>
      <c r="G22" s="1" t="s">
        <v>6</v>
      </c>
      <c r="H22" s="1" t="s">
        <v>5</v>
      </c>
      <c r="I22" s="1" t="s">
        <v>5</v>
      </c>
      <c r="J22" s="3" t="s">
        <v>5</v>
      </c>
      <c r="K22" s="3" t="s">
        <v>4</v>
      </c>
      <c r="L22" s="4">
        <v>765.01</v>
      </c>
      <c r="M22" s="1" t="s">
        <v>3</v>
      </c>
      <c r="N22" s="3" t="s">
        <v>2</v>
      </c>
      <c r="O22" s="3" t="s">
        <v>33</v>
      </c>
      <c r="P22" s="2">
        <v>42901</v>
      </c>
      <c r="Q22" s="1" t="s">
        <v>0</v>
      </c>
    </row>
    <row r="23" spans="1:17" x14ac:dyDescent="0.25">
      <c r="A23" s="1" t="s">
        <v>31</v>
      </c>
      <c r="B23" s="3" t="s">
        <v>9</v>
      </c>
      <c r="C23" s="1" t="s">
        <v>8</v>
      </c>
      <c r="D23" s="1" t="s">
        <v>7</v>
      </c>
      <c r="E23" s="1" t="s">
        <v>5</v>
      </c>
      <c r="F23" s="6"/>
      <c r="G23" s="1" t="s">
        <v>13</v>
      </c>
      <c r="H23" s="1" t="s">
        <v>5</v>
      </c>
      <c r="I23" s="1" t="s">
        <v>5</v>
      </c>
      <c r="J23" s="3" t="s">
        <v>5</v>
      </c>
      <c r="K23" s="3" t="s">
        <v>12</v>
      </c>
      <c r="L23" s="4">
        <v>424.96000000000004</v>
      </c>
      <c r="M23" s="1" t="s">
        <v>3</v>
      </c>
      <c r="N23" s="3" t="s">
        <v>2</v>
      </c>
      <c r="O23" s="3" t="s">
        <v>32</v>
      </c>
      <c r="P23" s="2">
        <v>42839</v>
      </c>
      <c r="Q23" s="1" t="s">
        <v>0</v>
      </c>
    </row>
    <row r="24" spans="1:17" x14ac:dyDescent="0.25">
      <c r="A24" s="1" t="s">
        <v>31</v>
      </c>
      <c r="B24" s="3" t="s">
        <v>9</v>
      </c>
      <c r="C24" s="1" t="s">
        <v>8</v>
      </c>
      <c r="D24" s="1" t="s">
        <v>7</v>
      </c>
      <c r="E24" s="1" t="s">
        <v>5</v>
      </c>
      <c r="F24" s="6"/>
      <c r="G24" s="1" t="s">
        <v>6</v>
      </c>
      <c r="H24" s="1" t="s">
        <v>5</v>
      </c>
      <c r="I24" s="1" t="s">
        <v>5</v>
      </c>
      <c r="J24" s="3" t="s">
        <v>5</v>
      </c>
      <c r="K24" s="3" t="s">
        <v>4</v>
      </c>
      <c r="L24" s="4">
        <v>602.66</v>
      </c>
      <c r="M24" s="1" t="s">
        <v>3</v>
      </c>
      <c r="N24" s="3" t="s">
        <v>2</v>
      </c>
      <c r="O24" s="3" t="s">
        <v>30</v>
      </c>
      <c r="P24" s="2">
        <v>42839</v>
      </c>
      <c r="Q24" s="1" t="s">
        <v>0</v>
      </c>
    </row>
    <row r="25" spans="1:17" x14ac:dyDescent="0.25">
      <c r="A25" s="1" t="s">
        <v>27</v>
      </c>
      <c r="B25" s="3" t="s">
        <v>9</v>
      </c>
      <c r="C25" s="1" t="s">
        <v>8</v>
      </c>
      <c r="D25" s="1" t="s">
        <v>7</v>
      </c>
      <c r="E25" s="1" t="s">
        <v>5</v>
      </c>
      <c r="F25" s="6"/>
      <c r="G25" s="1" t="s">
        <v>13</v>
      </c>
      <c r="H25" s="1" t="s">
        <v>5</v>
      </c>
      <c r="I25" s="1" t="s">
        <v>5</v>
      </c>
      <c r="J25" s="3" t="s">
        <v>5</v>
      </c>
      <c r="K25" s="3" t="s">
        <v>12</v>
      </c>
      <c r="L25" s="4">
        <v>228.65</v>
      </c>
      <c r="M25" s="1" t="s">
        <v>3</v>
      </c>
      <c r="N25" s="3" t="s">
        <v>2</v>
      </c>
      <c r="O25" s="3" t="s">
        <v>29</v>
      </c>
      <c r="P25" s="2">
        <v>42808</v>
      </c>
      <c r="Q25" s="1" t="s">
        <v>0</v>
      </c>
    </row>
    <row r="26" spans="1:17" x14ac:dyDescent="0.25">
      <c r="A26" s="1" t="s">
        <v>27</v>
      </c>
      <c r="B26" s="3" t="s">
        <v>9</v>
      </c>
      <c r="C26" s="1" t="s">
        <v>8</v>
      </c>
      <c r="D26" s="1" t="s">
        <v>7</v>
      </c>
      <c r="E26" s="1" t="s">
        <v>5</v>
      </c>
      <c r="F26" s="6"/>
      <c r="G26" s="1" t="s">
        <v>13</v>
      </c>
      <c r="H26" s="1" t="s">
        <v>5</v>
      </c>
      <c r="I26" s="1" t="s">
        <v>5</v>
      </c>
      <c r="J26" s="3" t="s">
        <v>5</v>
      </c>
      <c r="K26" s="3" t="s">
        <v>12</v>
      </c>
      <c r="L26" s="4">
        <v>457.3</v>
      </c>
      <c r="M26" s="1" t="s">
        <v>3</v>
      </c>
      <c r="N26" s="3" t="s">
        <v>2</v>
      </c>
      <c r="O26" s="3" t="s">
        <v>28</v>
      </c>
      <c r="P26" s="2">
        <v>42808</v>
      </c>
      <c r="Q26" s="1" t="s">
        <v>0</v>
      </c>
    </row>
    <row r="27" spans="1:17" x14ac:dyDescent="0.25">
      <c r="A27" s="1" t="s">
        <v>27</v>
      </c>
      <c r="B27" s="3" t="s">
        <v>9</v>
      </c>
      <c r="C27" s="1" t="s">
        <v>8</v>
      </c>
      <c r="D27" s="1" t="s">
        <v>7</v>
      </c>
      <c r="E27" s="1" t="s">
        <v>5</v>
      </c>
      <c r="F27" s="6"/>
      <c r="G27" s="1" t="s">
        <v>13</v>
      </c>
      <c r="H27" s="1" t="s">
        <v>5</v>
      </c>
      <c r="I27" s="1" t="s">
        <v>5</v>
      </c>
      <c r="J27" s="3" t="s">
        <v>5</v>
      </c>
      <c r="K27" s="3" t="s">
        <v>12</v>
      </c>
      <c r="L27" s="4">
        <v>457.3</v>
      </c>
      <c r="M27" s="1" t="s">
        <v>3</v>
      </c>
      <c r="N27" s="3" t="s">
        <v>2</v>
      </c>
      <c r="O27" s="3" t="s">
        <v>26</v>
      </c>
      <c r="P27" s="2">
        <v>42808</v>
      </c>
      <c r="Q27" s="1" t="s">
        <v>0</v>
      </c>
    </row>
    <row r="28" spans="1:17" x14ac:dyDescent="0.25">
      <c r="A28" s="1" t="s">
        <v>24</v>
      </c>
      <c r="B28" s="3" t="s">
        <v>9</v>
      </c>
      <c r="C28" s="1" t="s">
        <v>8</v>
      </c>
      <c r="D28" s="1" t="s">
        <v>7</v>
      </c>
      <c r="E28" s="1" t="s">
        <v>5</v>
      </c>
      <c r="F28" s="6"/>
      <c r="G28" s="1" t="s">
        <v>13</v>
      </c>
      <c r="H28" s="1" t="s">
        <v>5</v>
      </c>
      <c r="I28" s="1" t="s">
        <v>5</v>
      </c>
      <c r="J28" s="3" t="s">
        <v>5</v>
      </c>
      <c r="K28" s="3" t="s">
        <v>12</v>
      </c>
      <c r="L28" s="4">
        <v>2.88</v>
      </c>
      <c r="M28" s="1" t="s">
        <v>3</v>
      </c>
      <c r="N28" s="3" t="s">
        <v>2</v>
      </c>
      <c r="O28" s="3" t="s">
        <v>25</v>
      </c>
      <c r="P28" s="2">
        <v>42752</v>
      </c>
      <c r="Q28" s="1" t="s">
        <v>0</v>
      </c>
    </row>
    <row r="29" spans="1:17" x14ac:dyDescent="0.25">
      <c r="A29" s="1" t="s">
        <v>24</v>
      </c>
      <c r="B29" s="3" t="s">
        <v>9</v>
      </c>
      <c r="C29" s="1" t="s">
        <v>8</v>
      </c>
      <c r="D29" s="1" t="s">
        <v>7</v>
      </c>
      <c r="E29" s="1" t="s">
        <v>5</v>
      </c>
      <c r="F29" s="6"/>
      <c r="G29" s="1" t="s">
        <v>13</v>
      </c>
      <c r="H29" s="1" t="s">
        <v>5</v>
      </c>
      <c r="I29" s="1" t="s">
        <v>5</v>
      </c>
      <c r="J29" s="3" t="s">
        <v>5</v>
      </c>
      <c r="K29" s="3" t="s">
        <v>12</v>
      </c>
      <c r="L29" s="4">
        <v>225.70000000000002</v>
      </c>
      <c r="M29" s="1" t="s">
        <v>3</v>
      </c>
      <c r="N29" s="3" t="s">
        <v>2</v>
      </c>
      <c r="O29" s="3" t="s">
        <v>23</v>
      </c>
      <c r="P29" s="2">
        <v>42752</v>
      </c>
      <c r="Q29" s="1" t="s">
        <v>0</v>
      </c>
    </row>
    <row r="30" spans="1:17" x14ac:dyDescent="0.25">
      <c r="A30" s="1" t="s">
        <v>22</v>
      </c>
      <c r="B30" s="3" t="s">
        <v>9</v>
      </c>
      <c r="C30" s="1" t="s">
        <v>8</v>
      </c>
      <c r="D30" s="1" t="s">
        <v>7</v>
      </c>
      <c r="E30" s="1" t="s">
        <v>5</v>
      </c>
      <c r="F30" s="6"/>
      <c r="G30" s="1" t="s">
        <v>13</v>
      </c>
      <c r="H30" s="1" t="s">
        <v>5</v>
      </c>
      <c r="I30" s="1" t="s">
        <v>5</v>
      </c>
      <c r="J30" s="3" t="s">
        <v>5</v>
      </c>
      <c r="K30" s="3" t="s">
        <v>12</v>
      </c>
      <c r="L30" s="4">
        <v>114.84</v>
      </c>
      <c r="M30" s="1" t="s">
        <v>3</v>
      </c>
      <c r="N30" s="3" t="s">
        <v>2</v>
      </c>
      <c r="O30" s="3" t="s">
        <v>21</v>
      </c>
      <c r="P30" s="2">
        <v>42720</v>
      </c>
      <c r="Q30" s="1" t="s">
        <v>0</v>
      </c>
    </row>
    <row r="31" spans="1:17" x14ac:dyDescent="0.25">
      <c r="A31" s="1" t="s">
        <v>20</v>
      </c>
      <c r="B31" s="3" t="s">
        <v>9</v>
      </c>
      <c r="C31" s="1" t="s">
        <v>8</v>
      </c>
      <c r="D31" s="1" t="s">
        <v>7</v>
      </c>
      <c r="E31" s="1" t="s">
        <v>5</v>
      </c>
      <c r="F31" s="6"/>
      <c r="G31" s="1" t="s">
        <v>19</v>
      </c>
      <c r="H31" s="1" t="s">
        <v>5</v>
      </c>
      <c r="I31" s="1" t="s">
        <v>5</v>
      </c>
      <c r="J31" s="3" t="s">
        <v>5</v>
      </c>
      <c r="K31" s="3" t="s">
        <v>18</v>
      </c>
      <c r="L31" s="4">
        <v>62</v>
      </c>
      <c r="M31" s="1" t="s">
        <v>3</v>
      </c>
      <c r="N31" s="3" t="s">
        <v>2</v>
      </c>
      <c r="O31" s="3" t="s">
        <v>17</v>
      </c>
      <c r="P31" s="2">
        <v>42720</v>
      </c>
      <c r="Q31" s="1" t="s">
        <v>0</v>
      </c>
    </row>
    <row r="32" spans="1:17" x14ac:dyDescent="0.25">
      <c r="A32" s="1" t="s">
        <v>10</v>
      </c>
      <c r="B32" s="3" t="s">
        <v>9</v>
      </c>
      <c r="C32" s="1" t="s">
        <v>8</v>
      </c>
      <c r="D32" s="1" t="s">
        <v>7</v>
      </c>
      <c r="E32" s="1" t="s">
        <v>5</v>
      </c>
      <c r="F32" s="6"/>
      <c r="G32" s="1" t="s">
        <v>6</v>
      </c>
      <c r="H32" s="1" t="s">
        <v>5</v>
      </c>
      <c r="I32" s="1" t="s">
        <v>5</v>
      </c>
      <c r="J32" s="3" t="s">
        <v>5</v>
      </c>
      <c r="K32" s="3" t="s">
        <v>4</v>
      </c>
      <c r="L32" s="4">
        <v>342.37</v>
      </c>
      <c r="M32" s="1" t="s">
        <v>3</v>
      </c>
      <c r="N32" s="3" t="s">
        <v>2</v>
      </c>
      <c r="O32" s="3" t="s">
        <v>16</v>
      </c>
      <c r="P32" s="2">
        <v>42599</v>
      </c>
      <c r="Q32" s="1" t="s">
        <v>0</v>
      </c>
    </row>
    <row r="33" spans="1:17" x14ac:dyDescent="0.25">
      <c r="A33" s="1" t="s">
        <v>10</v>
      </c>
      <c r="B33" s="3" t="s">
        <v>9</v>
      </c>
      <c r="C33" s="1" t="s">
        <v>8</v>
      </c>
      <c r="D33" s="1" t="s">
        <v>7</v>
      </c>
      <c r="E33" s="1" t="s">
        <v>5</v>
      </c>
      <c r="F33" s="6"/>
      <c r="G33" s="1" t="s">
        <v>13</v>
      </c>
      <c r="H33" s="1" t="s">
        <v>5</v>
      </c>
      <c r="I33" s="1" t="s">
        <v>5</v>
      </c>
      <c r="J33" s="3" t="s">
        <v>5</v>
      </c>
      <c r="K33" s="3" t="s">
        <v>12</v>
      </c>
      <c r="L33" s="4">
        <v>27</v>
      </c>
      <c r="M33" s="1" t="s">
        <v>3</v>
      </c>
      <c r="N33" s="3" t="s">
        <v>2</v>
      </c>
      <c r="O33" s="3" t="s">
        <v>15</v>
      </c>
      <c r="P33" s="2">
        <v>42599</v>
      </c>
      <c r="Q33" s="1" t="s">
        <v>0</v>
      </c>
    </row>
    <row r="34" spans="1:17" x14ac:dyDescent="0.25">
      <c r="A34" s="1" t="s">
        <v>10</v>
      </c>
      <c r="B34" s="3" t="s">
        <v>9</v>
      </c>
      <c r="C34" s="1" t="s">
        <v>8</v>
      </c>
      <c r="D34" s="1" t="s">
        <v>7</v>
      </c>
      <c r="E34" s="1" t="s">
        <v>5</v>
      </c>
      <c r="F34" s="6"/>
      <c r="G34" s="1" t="s">
        <v>6</v>
      </c>
      <c r="H34" s="1" t="s">
        <v>5</v>
      </c>
      <c r="I34" s="1" t="s">
        <v>5</v>
      </c>
      <c r="J34" s="3" t="s">
        <v>5</v>
      </c>
      <c r="K34" s="3" t="s">
        <v>4</v>
      </c>
      <c r="L34" s="4">
        <v>242.96</v>
      </c>
      <c r="M34" s="1" t="s">
        <v>3</v>
      </c>
      <c r="N34" s="3" t="s">
        <v>2</v>
      </c>
      <c r="O34" s="3" t="s">
        <v>14</v>
      </c>
      <c r="P34" s="2">
        <v>42599</v>
      </c>
      <c r="Q34" s="1" t="s">
        <v>0</v>
      </c>
    </row>
    <row r="35" spans="1:17" x14ac:dyDescent="0.25">
      <c r="A35" s="1" t="s">
        <v>10</v>
      </c>
      <c r="B35" s="3" t="s">
        <v>9</v>
      </c>
      <c r="C35" s="1" t="s">
        <v>8</v>
      </c>
      <c r="D35" s="1" t="s">
        <v>7</v>
      </c>
      <c r="E35" s="1" t="s">
        <v>5</v>
      </c>
      <c r="F35" s="6"/>
      <c r="G35" s="1" t="s">
        <v>13</v>
      </c>
      <c r="H35" s="1" t="s">
        <v>5</v>
      </c>
      <c r="I35" s="1" t="s">
        <v>5</v>
      </c>
      <c r="J35" s="3" t="s">
        <v>5</v>
      </c>
      <c r="K35" s="3" t="s">
        <v>12</v>
      </c>
      <c r="L35" s="4">
        <v>390.74</v>
      </c>
      <c r="M35" s="1" t="s">
        <v>3</v>
      </c>
      <c r="N35" s="3" t="s">
        <v>2</v>
      </c>
      <c r="O35" s="3" t="s">
        <v>11</v>
      </c>
      <c r="P35" s="2">
        <v>42599</v>
      </c>
      <c r="Q35" s="1" t="s">
        <v>0</v>
      </c>
    </row>
    <row r="36" spans="1:17" x14ac:dyDescent="0.25">
      <c r="A36" s="1" t="s">
        <v>10</v>
      </c>
      <c r="B36" s="3" t="s">
        <v>9</v>
      </c>
      <c r="C36" s="1" t="s">
        <v>8</v>
      </c>
      <c r="D36" s="1" t="s">
        <v>7</v>
      </c>
      <c r="E36" s="1" t="s">
        <v>5</v>
      </c>
      <c r="F36" s="5"/>
      <c r="G36" s="1" t="s">
        <v>6</v>
      </c>
      <c r="H36" s="1" t="s">
        <v>5</v>
      </c>
      <c r="I36" s="1" t="s">
        <v>5</v>
      </c>
      <c r="J36" s="3" t="s">
        <v>5</v>
      </c>
      <c r="K36" s="3" t="s">
        <v>4</v>
      </c>
      <c r="L36" s="4">
        <v>242.96</v>
      </c>
      <c r="M36" s="1" t="s">
        <v>3</v>
      </c>
      <c r="N36" s="3" t="s">
        <v>2</v>
      </c>
      <c r="O36" s="3" t="s">
        <v>1</v>
      </c>
      <c r="P36" s="2">
        <v>42599</v>
      </c>
      <c r="Q36" s="1" t="s">
        <v>0</v>
      </c>
    </row>
    <row r="37" spans="1:17" x14ac:dyDescent="0.25">
      <c r="A37" s="9"/>
      <c r="B37" s="9"/>
      <c r="C37" s="9"/>
      <c r="D37" s="9"/>
      <c r="E37" s="9"/>
      <c r="F37" s="10" t="s">
        <v>59</v>
      </c>
      <c r="G37" s="9"/>
      <c r="H37" s="9"/>
      <c r="I37" s="9"/>
      <c r="J37" s="9"/>
      <c r="K37" s="11" t="s">
        <v>77</v>
      </c>
      <c r="L37" s="12">
        <f>SUM(L2:L36)</f>
        <v>9013.3999999999978</v>
      </c>
      <c r="M37" s="9"/>
      <c r="N37" s="9"/>
      <c r="O37" s="9"/>
      <c r="P37" s="9"/>
      <c r="Q37" s="9"/>
    </row>
  </sheetData>
  <autoFilter ref="A1:Q37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tabSelected="1" workbookViewId="0">
      <selection activeCell="O15" sqref="O15"/>
    </sheetView>
  </sheetViews>
  <sheetFormatPr defaultRowHeight="15" outlineLevelRow="2" x14ac:dyDescent="0.25"/>
  <cols>
    <col min="1" max="1" width="14.5703125" bestFit="1" customWidth="1"/>
    <col min="2" max="2" width="8.5703125" bestFit="1" customWidth="1"/>
    <col min="3" max="3" width="7.28515625" bestFit="1" customWidth="1"/>
    <col min="4" max="4" width="21" bestFit="1" customWidth="1"/>
    <col min="5" max="5" width="7" bestFit="1" customWidth="1"/>
    <col min="6" max="6" width="11.7109375" bestFit="1" customWidth="1"/>
    <col min="7" max="8" width="14.140625" bestFit="1" customWidth="1"/>
  </cols>
  <sheetData>
    <row r="1" spans="1:9" ht="25.5" x14ac:dyDescent="0.25">
      <c r="A1" s="13" t="s">
        <v>78</v>
      </c>
      <c r="B1" s="14" t="s">
        <v>79</v>
      </c>
      <c r="C1" s="14" t="s">
        <v>80</v>
      </c>
      <c r="D1" s="14" t="s">
        <v>81</v>
      </c>
      <c r="E1" s="14" t="s">
        <v>82</v>
      </c>
      <c r="F1" s="14" t="s">
        <v>75</v>
      </c>
      <c r="G1" s="14" t="s">
        <v>71</v>
      </c>
    </row>
    <row r="2" spans="1:9" outlineLevel="2" x14ac:dyDescent="0.25">
      <c r="A2" s="15" t="s">
        <v>83</v>
      </c>
      <c r="B2" s="3" t="s">
        <v>84</v>
      </c>
      <c r="C2" s="3" t="s">
        <v>8</v>
      </c>
      <c r="D2" s="3" t="s">
        <v>85</v>
      </c>
      <c r="E2" s="3" t="s">
        <v>86</v>
      </c>
      <c r="F2" s="2">
        <v>42692</v>
      </c>
      <c r="G2" s="23">
        <f t="shared" ref="G2:G33" si="0">H2*$I$2</f>
        <v>25063.47</v>
      </c>
      <c r="H2" s="16">
        <v>-25063.47</v>
      </c>
      <c r="I2">
        <v>-1</v>
      </c>
    </row>
    <row r="3" spans="1:9" outlineLevel="2" x14ac:dyDescent="0.25">
      <c r="A3" s="15" t="s">
        <v>83</v>
      </c>
      <c r="B3" s="3" t="s">
        <v>84</v>
      </c>
      <c r="C3" s="3" t="s">
        <v>8</v>
      </c>
      <c r="D3" s="3" t="s">
        <v>87</v>
      </c>
      <c r="E3" s="3" t="s">
        <v>86</v>
      </c>
      <c r="F3" s="2">
        <v>42702</v>
      </c>
      <c r="G3" s="24">
        <f t="shared" si="0"/>
        <v>222.63</v>
      </c>
      <c r="H3" s="16">
        <v>-222.63</v>
      </c>
    </row>
    <row r="4" spans="1:9" outlineLevel="2" x14ac:dyDescent="0.25">
      <c r="A4" s="15" t="s">
        <v>83</v>
      </c>
      <c r="B4" s="3" t="s">
        <v>84</v>
      </c>
      <c r="C4" s="3" t="s">
        <v>8</v>
      </c>
      <c r="D4" s="3" t="s">
        <v>88</v>
      </c>
      <c r="E4" s="3" t="s">
        <v>86</v>
      </c>
      <c r="F4" s="2">
        <v>42702</v>
      </c>
      <c r="G4" s="24">
        <f t="shared" si="0"/>
        <v>6809.14</v>
      </c>
      <c r="H4" s="16">
        <v>-6809.14</v>
      </c>
    </row>
    <row r="5" spans="1:9" outlineLevel="2" x14ac:dyDescent="0.25">
      <c r="A5" s="15" t="s">
        <v>83</v>
      </c>
      <c r="B5" s="3" t="s">
        <v>84</v>
      </c>
      <c r="C5" s="3" t="s">
        <v>8</v>
      </c>
      <c r="D5" s="3" t="s">
        <v>89</v>
      </c>
      <c r="E5" s="3" t="s">
        <v>86</v>
      </c>
      <c r="F5" s="2">
        <v>42702</v>
      </c>
      <c r="G5" s="24">
        <f t="shared" si="0"/>
        <v>197.37</v>
      </c>
      <c r="H5" s="16">
        <v>-197.37</v>
      </c>
    </row>
    <row r="6" spans="1:9" outlineLevel="2" x14ac:dyDescent="0.25">
      <c r="A6" s="15" t="s">
        <v>83</v>
      </c>
      <c r="B6" s="3" t="s">
        <v>84</v>
      </c>
      <c r="C6" s="3" t="s">
        <v>8</v>
      </c>
      <c r="D6" s="3" t="s">
        <v>90</v>
      </c>
      <c r="E6" s="3" t="s">
        <v>86</v>
      </c>
      <c r="F6" s="2">
        <v>42704</v>
      </c>
      <c r="G6" s="24">
        <f t="shared" si="0"/>
        <v>614.4</v>
      </c>
      <c r="H6" s="16">
        <v>-614.4</v>
      </c>
    </row>
    <row r="7" spans="1:9" outlineLevel="2" x14ac:dyDescent="0.25">
      <c r="A7" s="15" t="s">
        <v>83</v>
      </c>
      <c r="B7" s="3" t="s">
        <v>84</v>
      </c>
      <c r="C7" s="3" t="s">
        <v>8</v>
      </c>
      <c r="D7" s="3" t="s">
        <v>91</v>
      </c>
      <c r="E7" s="3" t="s">
        <v>86</v>
      </c>
      <c r="F7" s="2">
        <v>42706</v>
      </c>
      <c r="G7" s="24">
        <f t="shared" si="0"/>
        <v>54.61</v>
      </c>
      <c r="H7" s="16">
        <v>-54.61</v>
      </c>
    </row>
    <row r="8" spans="1:9" outlineLevel="2" x14ac:dyDescent="0.25">
      <c r="A8" s="15" t="s">
        <v>83</v>
      </c>
      <c r="B8" s="3" t="s">
        <v>84</v>
      </c>
      <c r="C8" s="3" t="s">
        <v>8</v>
      </c>
      <c r="D8" s="3" t="s">
        <v>92</v>
      </c>
      <c r="E8" s="3" t="s">
        <v>86</v>
      </c>
      <c r="F8" s="2">
        <v>42706</v>
      </c>
      <c r="G8" s="24">
        <f t="shared" si="0"/>
        <v>375.68</v>
      </c>
      <c r="H8" s="16">
        <v>-375.68</v>
      </c>
    </row>
    <row r="9" spans="1:9" outlineLevel="2" x14ac:dyDescent="0.25">
      <c r="A9" s="15" t="s">
        <v>83</v>
      </c>
      <c r="B9" s="3" t="s">
        <v>84</v>
      </c>
      <c r="C9" s="3" t="s">
        <v>8</v>
      </c>
      <c r="D9" s="3" t="s">
        <v>93</v>
      </c>
      <c r="E9" s="3" t="s">
        <v>86</v>
      </c>
      <c r="F9" s="2">
        <v>42706</v>
      </c>
      <c r="G9" s="24">
        <f t="shared" si="0"/>
        <v>5446.04</v>
      </c>
      <c r="H9" s="16">
        <v>-5446.04</v>
      </c>
    </row>
    <row r="10" spans="1:9" outlineLevel="2" x14ac:dyDescent="0.25">
      <c r="A10" s="15" t="s">
        <v>83</v>
      </c>
      <c r="B10" s="3" t="s">
        <v>84</v>
      </c>
      <c r="C10" s="3" t="s">
        <v>8</v>
      </c>
      <c r="D10" s="3" t="s">
        <v>94</v>
      </c>
      <c r="E10" s="3" t="s">
        <v>86</v>
      </c>
      <c r="F10" s="2">
        <v>42717</v>
      </c>
      <c r="G10" s="24">
        <f t="shared" si="0"/>
        <v>463.5</v>
      </c>
      <c r="H10" s="16">
        <v>-463.5</v>
      </c>
    </row>
    <row r="11" spans="1:9" outlineLevel="2" x14ac:dyDescent="0.25">
      <c r="A11" s="15" t="s">
        <v>83</v>
      </c>
      <c r="B11" s="3" t="s">
        <v>84</v>
      </c>
      <c r="C11" s="3" t="s">
        <v>8</v>
      </c>
      <c r="D11" s="3" t="s">
        <v>95</v>
      </c>
      <c r="E11" s="3" t="s">
        <v>86</v>
      </c>
      <c r="F11" s="2">
        <v>42723</v>
      </c>
      <c r="G11" s="24">
        <f t="shared" si="0"/>
        <v>-463.5</v>
      </c>
      <c r="H11" s="16">
        <v>463.5</v>
      </c>
    </row>
    <row r="12" spans="1:9" outlineLevel="2" x14ac:dyDescent="0.25">
      <c r="A12" s="15" t="s">
        <v>83</v>
      </c>
      <c r="B12" s="3" t="s">
        <v>84</v>
      </c>
      <c r="C12" s="3" t="s">
        <v>8</v>
      </c>
      <c r="D12" s="3" t="s">
        <v>96</v>
      </c>
      <c r="E12" s="3" t="s">
        <v>86</v>
      </c>
      <c r="F12" s="2">
        <v>42723</v>
      </c>
      <c r="G12" s="24">
        <f t="shared" si="0"/>
        <v>463.5</v>
      </c>
      <c r="H12" s="16">
        <v>-463.5</v>
      </c>
    </row>
    <row r="13" spans="1:9" outlineLevel="2" x14ac:dyDescent="0.25">
      <c r="A13" s="15" t="s">
        <v>83</v>
      </c>
      <c r="B13" s="3" t="s">
        <v>84</v>
      </c>
      <c r="C13" s="3" t="s">
        <v>8</v>
      </c>
      <c r="D13" s="3" t="s">
        <v>97</v>
      </c>
      <c r="E13" s="3" t="s">
        <v>86</v>
      </c>
      <c r="F13" s="2">
        <v>42731</v>
      </c>
      <c r="G13" s="24">
        <f t="shared" si="0"/>
        <v>189.85</v>
      </c>
      <c r="H13" s="16">
        <v>-189.85</v>
      </c>
    </row>
    <row r="14" spans="1:9" outlineLevel="2" x14ac:dyDescent="0.25">
      <c r="A14" s="15" t="s">
        <v>83</v>
      </c>
      <c r="B14" s="3" t="s">
        <v>84</v>
      </c>
      <c r="C14" s="3" t="s">
        <v>8</v>
      </c>
      <c r="D14" s="3" t="s">
        <v>98</v>
      </c>
      <c r="E14" s="3" t="s">
        <v>86</v>
      </c>
      <c r="F14" s="2">
        <v>42734</v>
      </c>
      <c r="G14" s="24">
        <f t="shared" si="0"/>
        <v>70.320000000000007</v>
      </c>
      <c r="H14" s="16">
        <v>-70.320000000000007</v>
      </c>
    </row>
    <row r="15" spans="1:9" outlineLevel="2" x14ac:dyDescent="0.25">
      <c r="A15" s="15" t="s">
        <v>83</v>
      </c>
      <c r="B15" s="3" t="s">
        <v>84</v>
      </c>
      <c r="C15" s="3" t="s">
        <v>8</v>
      </c>
      <c r="D15" s="3" t="s">
        <v>99</v>
      </c>
      <c r="E15" s="3" t="s">
        <v>86</v>
      </c>
      <c r="F15" s="2">
        <v>42745</v>
      </c>
      <c r="G15" s="24">
        <f t="shared" si="0"/>
        <v>46415.42</v>
      </c>
      <c r="H15" s="16">
        <v>-46415.42</v>
      </c>
    </row>
    <row r="16" spans="1:9" outlineLevel="2" x14ac:dyDescent="0.25">
      <c r="A16" s="15" t="s">
        <v>83</v>
      </c>
      <c r="B16" s="3" t="s">
        <v>84</v>
      </c>
      <c r="C16" s="3" t="s">
        <v>8</v>
      </c>
      <c r="D16" s="3" t="s">
        <v>100</v>
      </c>
      <c r="E16" s="3" t="s">
        <v>86</v>
      </c>
      <c r="F16" s="2">
        <v>42753</v>
      </c>
      <c r="G16" s="24">
        <f t="shared" si="0"/>
        <v>3624.65</v>
      </c>
      <c r="H16" s="16">
        <v>-3624.65</v>
      </c>
    </row>
    <row r="17" spans="1:8" outlineLevel="2" x14ac:dyDescent="0.25">
      <c r="A17" s="15" t="s">
        <v>83</v>
      </c>
      <c r="B17" s="3" t="s">
        <v>84</v>
      </c>
      <c r="C17" s="3" t="s">
        <v>8</v>
      </c>
      <c r="D17" s="3" t="s">
        <v>101</v>
      </c>
      <c r="E17" s="3" t="s">
        <v>86</v>
      </c>
      <c r="F17" s="2">
        <v>42766</v>
      </c>
      <c r="G17" s="24">
        <f t="shared" si="0"/>
        <v>559.82000000000005</v>
      </c>
      <c r="H17" s="16">
        <v>-559.82000000000005</v>
      </c>
    </row>
    <row r="18" spans="1:8" outlineLevel="2" x14ac:dyDescent="0.25">
      <c r="A18" s="15" t="s">
        <v>83</v>
      </c>
      <c r="B18" s="3" t="s">
        <v>84</v>
      </c>
      <c r="C18" s="3" t="s">
        <v>8</v>
      </c>
      <c r="D18" s="3" t="s">
        <v>102</v>
      </c>
      <c r="E18" s="3" t="s">
        <v>86</v>
      </c>
      <c r="F18" s="2">
        <v>42773</v>
      </c>
      <c r="G18" s="24">
        <f t="shared" si="0"/>
        <v>17226.599999999999</v>
      </c>
      <c r="H18" s="16">
        <v>-17226.599999999999</v>
      </c>
    </row>
    <row r="19" spans="1:8" outlineLevel="1" x14ac:dyDescent="0.25">
      <c r="A19" s="17" t="s">
        <v>205</v>
      </c>
      <c r="B19" s="3"/>
      <c r="C19" s="3"/>
      <c r="D19" s="3"/>
      <c r="E19" s="3"/>
      <c r="F19" s="2"/>
      <c r="G19" s="24">
        <f t="shared" si="0"/>
        <v>107333.5</v>
      </c>
      <c r="H19" s="16">
        <f>SUBTOTAL(9,H2:H18)</f>
        <v>-107333.5</v>
      </c>
    </row>
    <row r="20" spans="1:8" outlineLevel="2" x14ac:dyDescent="0.25">
      <c r="A20" s="3" t="s">
        <v>103</v>
      </c>
      <c r="B20" s="3" t="s">
        <v>104</v>
      </c>
      <c r="C20" s="3" t="s">
        <v>105</v>
      </c>
      <c r="D20" s="3" t="s">
        <v>106</v>
      </c>
      <c r="E20" s="3" t="s">
        <v>107</v>
      </c>
      <c r="F20" s="2">
        <v>42678</v>
      </c>
      <c r="G20" s="24">
        <f t="shared" si="0"/>
        <v>2111.27</v>
      </c>
      <c r="H20" s="16">
        <v>-2111.27</v>
      </c>
    </row>
    <row r="21" spans="1:8" outlineLevel="1" x14ac:dyDescent="0.25">
      <c r="A21" s="17" t="s">
        <v>206</v>
      </c>
      <c r="B21" s="3"/>
      <c r="C21" s="3"/>
      <c r="D21" s="3"/>
      <c r="E21" s="3"/>
      <c r="F21" s="2"/>
      <c r="G21" s="24">
        <f t="shared" si="0"/>
        <v>2111.27</v>
      </c>
      <c r="H21" s="16">
        <f>SUBTOTAL(9,H20:H20)</f>
        <v>-2111.27</v>
      </c>
    </row>
    <row r="22" spans="1:8" outlineLevel="2" x14ac:dyDescent="0.25">
      <c r="A22" s="15" t="s">
        <v>108</v>
      </c>
      <c r="B22" s="3" t="s">
        <v>84</v>
      </c>
      <c r="C22" s="3" t="s">
        <v>105</v>
      </c>
      <c r="D22" s="3" t="s">
        <v>109</v>
      </c>
      <c r="E22" s="3" t="s">
        <v>107</v>
      </c>
      <c r="F22" s="2">
        <v>42619</v>
      </c>
      <c r="G22" s="24">
        <f t="shared" si="0"/>
        <v>2111.27</v>
      </c>
      <c r="H22" s="16">
        <v>-2111.27</v>
      </c>
    </row>
    <row r="23" spans="1:8" outlineLevel="2" x14ac:dyDescent="0.25">
      <c r="A23" s="15" t="s">
        <v>108</v>
      </c>
      <c r="B23" s="3" t="s">
        <v>104</v>
      </c>
      <c r="C23" s="3" t="s">
        <v>105</v>
      </c>
      <c r="D23" s="3" t="s">
        <v>106</v>
      </c>
      <c r="E23" s="3" t="s">
        <v>107</v>
      </c>
      <c r="F23" s="2">
        <v>42678</v>
      </c>
      <c r="G23" s="24">
        <f t="shared" si="0"/>
        <v>-2111.27</v>
      </c>
      <c r="H23" s="16">
        <v>2111.27</v>
      </c>
    </row>
    <row r="24" spans="1:8" outlineLevel="1" x14ac:dyDescent="0.25">
      <c r="A24" s="17" t="s">
        <v>207</v>
      </c>
      <c r="B24" s="3"/>
      <c r="C24" s="3"/>
      <c r="D24" s="3"/>
      <c r="E24" s="3"/>
      <c r="F24" s="2"/>
      <c r="G24" s="24">
        <f t="shared" si="0"/>
        <v>0</v>
      </c>
      <c r="H24" s="16">
        <f>SUBTOTAL(9,H22:H23)</f>
        <v>0</v>
      </c>
    </row>
    <row r="25" spans="1:8" outlineLevel="2" x14ac:dyDescent="0.25">
      <c r="A25" s="15" t="s">
        <v>110</v>
      </c>
      <c r="B25" s="3" t="s">
        <v>84</v>
      </c>
      <c r="C25" s="3" t="s">
        <v>105</v>
      </c>
      <c r="D25" s="3" t="s">
        <v>111</v>
      </c>
      <c r="E25" s="3" t="s">
        <v>107</v>
      </c>
      <c r="F25" s="2">
        <v>42577</v>
      </c>
      <c r="G25" s="24">
        <f t="shared" si="0"/>
        <v>0.1</v>
      </c>
      <c r="H25" s="16">
        <v>-0.1</v>
      </c>
    </row>
    <row r="26" spans="1:8" outlineLevel="2" x14ac:dyDescent="0.25">
      <c r="A26" s="15" t="s">
        <v>110</v>
      </c>
      <c r="B26" s="3" t="s">
        <v>84</v>
      </c>
      <c r="C26" s="3" t="s">
        <v>105</v>
      </c>
      <c r="D26" s="3" t="s">
        <v>112</v>
      </c>
      <c r="E26" s="3" t="s">
        <v>107</v>
      </c>
      <c r="F26" s="2">
        <v>42657</v>
      </c>
      <c r="G26" s="24">
        <f t="shared" si="0"/>
        <v>2462.14</v>
      </c>
      <c r="H26" s="16">
        <v>-2462.14</v>
      </c>
    </row>
    <row r="27" spans="1:8" outlineLevel="2" x14ac:dyDescent="0.25">
      <c r="A27" s="15" t="s">
        <v>110</v>
      </c>
      <c r="B27" s="3" t="s">
        <v>84</v>
      </c>
      <c r="C27" s="3" t="s">
        <v>105</v>
      </c>
      <c r="D27" s="3" t="s">
        <v>112</v>
      </c>
      <c r="E27" s="3" t="s">
        <v>107</v>
      </c>
      <c r="F27" s="2">
        <v>42657</v>
      </c>
      <c r="G27" s="24">
        <f t="shared" si="0"/>
        <v>1028.27</v>
      </c>
      <c r="H27" s="16">
        <v>-1028.27</v>
      </c>
    </row>
    <row r="28" spans="1:8" outlineLevel="2" x14ac:dyDescent="0.25">
      <c r="A28" s="15" t="s">
        <v>110</v>
      </c>
      <c r="B28" s="3" t="s">
        <v>84</v>
      </c>
      <c r="C28" s="3" t="s">
        <v>105</v>
      </c>
      <c r="D28" s="3" t="s">
        <v>113</v>
      </c>
      <c r="E28" s="3" t="s">
        <v>107</v>
      </c>
      <c r="F28" s="2">
        <v>42753</v>
      </c>
      <c r="G28" s="24">
        <f t="shared" si="0"/>
        <v>2964.2400000000002</v>
      </c>
      <c r="H28" s="16">
        <v>-2964.2400000000002</v>
      </c>
    </row>
    <row r="29" spans="1:8" outlineLevel="2" x14ac:dyDescent="0.25">
      <c r="A29" s="15" t="s">
        <v>110</v>
      </c>
      <c r="B29" s="3" t="s">
        <v>84</v>
      </c>
      <c r="C29" s="3" t="s">
        <v>105</v>
      </c>
      <c r="D29" s="3" t="s">
        <v>114</v>
      </c>
      <c r="E29" s="3" t="s">
        <v>107</v>
      </c>
      <c r="F29" s="2">
        <v>42772</v>
      </c>
      <c r="G29" s="24">
        <f t="shared" si="0"/>
        <v>3267.62</v>
      </c>
      <c r="H29" s="16">
        <v>-3267.62</v>
      </c>
    </row>
    <row r="30" spans="1:8" outlineLevel="2" x14ac:dyDescent="0.25">
      <c r="A30" s="15" t="s">
        <v>110</v>
      </c>
      <c r="B30" s="3" t="s">
        <v>84</v>
      </c>
      <c r="C30" s="3" t="s">
        <v>105</v>
      </c>
      <c r="D30" s="3" t="s">
        <v>115</v>
      </c>
      <c r="E30" s="3" t="s">
        <v>107</v>
      </c>
      <c r="F30" s="2">
        <v>42800</v>
      </c>
      <c r="G30" s="24">
        <f t="shared" si="0"/>
        <v>2873.71</v>
      </c>
      <c r="H30" s="16">
        <v>-2873.71</v>
      </c>
    </row>
    <row r="31" spans="1:8" outlineLevel="2" x14ac:dyDescent="0.25">
      <c r="A31" s="15" t="s">
        <v>110</v>
      </c>
      <c r="B31" s="3" t="s">
        <v>84</v>
      </c>
      <c r="C31" s="3" t="s">
        <v>105</v>
      </c>
      <c r="D31" s="3" t="s">
        <v>116</v>
      </c>
      <c r="E31" s="3" t="s">
        <v>107</v>
      </c>
      <c r="F31" s="2">
        <v>42825</v>
      </c>
      <c r="G31" s="24">
        <f t="shared" si="0"/>
        <v>1344.09</v>
      </c>
      <c r="H31" s="16">
        <v>-1344.09</v>
      </c>
    </row>
    <row r="32" spans="1:8" outlineLevel="2" x14ac:dyDescent="0.25">
      <c r="A32" s="15" t="s">
        <v>110</v>
      </c>
      <c r="B32" s="3" t="s">
        <v>84</v>
      </c>
      <c r="C32" s="3" t="s">
        <v>105</v>
      </c>
      <c r="D32" s="3" t="s">
        <v>117</v>
      </c>
      <c r="E32" s="3" t="s">
        <v>107</v>
      </c>
      <c r="F32" s="2">
        <v>42836</v>
      </c>
      <c r="G32" s="24">
        <f t="shared" si="0"/>
        <v>811.94</v>
      </c>
      <c r="H32" s="16">
        <v>-811.94</v>
      </c>
    </row>
    <row r="33" spans="1:8" outlineLevel="2" x14ac:dyDescent="0.25">
      <c r="A33" s="15" t="s">
        <v>110</v>
      </c>
      <c r="B33" s="3" t="s">
        <v>84</v>
      </c>
      <c r="C33" s="3" t="s">
        <v>105</v>
      </c>
      <c r="D33" s="3" t="s">
        <v>118</v>
      </c>
      <c r="E33" s="3" t="s">
        <v>107</v>
      </c>
      <c r="F33" s="2">
        <v>42843</v>
      </c>
      <c r="G33" s="24">
        <f t="shared" si="0"/>
        <v>1320.55</v>
      </c>
      <c r="H33" s="16">
        <v>-1320.55</v>
      </c>
    </row>
    <row r="34" spans="1:8" outlineLevel="2" x14ac:dyDescent="0.25">
      <c r="A34" s="15" t="s">
        <v>110</v>
      </c>
      <c r="B34" s="3" t="s">
        <v>84</v>
      </c>
      <c r="C34" s="3" t="s">
        <v>105</v>
      </c>
      <c r="D34" s="3" t="s">
        <v>119</v>
      </c>
      <c r="E34" s="3" t="s">
        <v>107</v>
      </c>
      <c r="F34" s="2">
        <v>42845</v>
      </c>
      <c r="G34" s="24">
        <f t="shared" ref="G34:G65" si="1">H34*$I$2</f>
        <v>2616.5500000000002</v>
      </c>
      <c r="H34" s="16">
        <v>-2616.5500000000002</v>
      </c>
    </row>
    <row r="35" spans="1:8" outlineLevel="2" x14ac:dyDescent="0.25">
      <c r="A35" s="15" t="s">
        <v>110</v>
      </c>
      <c r="B35" s="3" t="s">
        <v>84</v>
      </c>
      <c r="C35" s="3" t="s">
        <v>105</v>
      </c>
      <c r="D35" s="3" t="s">
        <v>120</v>
      </c>
      <c r="E35" s="3" t="s">
        <v>107</v>
      </c>
      <c r="F35" s="2">
        <v>42845</v>
      </c>
      <c r="G35" s="24">
        <f t="shared" si="1"/>
        <v>833.36</v>
      </c>
      <c r="H35" s="16">
        <v>-833.36</v>
      </c>
    </row>
    <row r="36" spans="1:8" outlineLevel="2" x14ac:dyDescent="0.25">
      <c r="A36" s="15" t="s">
        <v>110</v>
      </c>
      <c r="B36" s="3" t="s">
        <v>84</v>
      </c>
      <c r="C36" s="3" t="s">
        <v>105</v>
      </c>
      <c r="D36" s="3" t="s">
        <v>120</v>
      </c>
      <c r="E36" s="3" t="s">
        <v>107</v>
      </c>
      <c r="F36" s="2">
        <v>42845</v>
      </c>
      <c r="G36" s="24">
        <f t="shared" si="1"/>
        <v>1969.21</v>
      </c>
      <c r="H36" s="16">
        <v>-1969.21</v>
      </c>
    </row>
    <row r="37" spans="1:8" outlineLevel="2" x14ac:dyDescent="0.25">
      <c r="A37" s="15" t="s">
        <v>110</v>
      </c>
      <c r="B37" s="3" t="s">
        <v>84</v>
      </c>
      <c r="C37" s="3" t="s">
        <v>105</v>
      </c>
      <c r="D37" s="3" t="s">
        <v>121</v>
      </c>
      <c r="E37" s="3" t="s">
        <v>107</v>
      </c>
      <c r="F37" s="2">
        <v>42852</v>
      </c>
      <c r="G37" s="24">
        <f t="shared" si="1"/>
        <v>4041.6</v>
      </c>
      <c r="H37" s="16">
        <v>-4041.6</v>
      </c>
    </row>
    <row r="38" spans="1:8" outlineLevel="2" x14ac:dyDescent="0.25">
      <c r="A38" s="15" t="s">
        <v>110</v>
      </c>
      <c r="B38" s="3" t="s">
        <v>84</v>
      </c>
      <c r="C38" s="3" t="s">
        <v>105</v>
      </c>
      <c r="D38" s="3" t="s">
        <v>122</v>
      </c>
      <c r="E38" s="3" t="s">
        <v>107</v>
      </c>
      <c r="F38" s="2">
        <v>42865</v>
      </c>
      <c r="G38" s="24">
        <f t="shared" si="1"/>
        <v>870.02</v>
      </c>
      <c r="H38" s="16">
        <v>-870.02</v>
      </c>
    </row>
    <row r="39" spans="1:8" outlineLevel="2" x14ac:dyDescent="0.25">
      <c r="A39" s="15" t="s">
        <v>110</v>
      </c>
      <c r="B39" s="3" t="s">
        <v>84</v>
      </c>
      <c r="C39" s="3" t="s">
        <v>105</v>
      </c>
      <c r="D39" s="3" t="s">
        <v>123</v>
      </c>
      <c r="E39" s="3" t="s">
        <v>107</v>
      </c>
      <c r="F39" s="2">
        <v>42872</v>
      </c>
      <c r="G39" s="24">
        <f t="shared" si="1"/>
        <v>3713.75</v>
      </c>
      <c r="H39" s="16">
        <v>-3713.75</v>
      </c>
    </row>
    <row r="40" spans="1:8" outlineLevel="2" x14ac:dyDescent="0.25">
      <c r="A40" s="15" t="s">
        <v>110</v>
      </c>
      <c r="B40" s="3" t="s">
        <v>84</v>
      </c>
      <c r="C40" s="3" t="s">
        <v>105</v>
      </c>
      <c r="D40" s="3" t="s">
        <v>124</v>
      </c>
      <c r="E40" s="3" t="s">
        <v>107</v>
      </c>
      <c r="F40" s="2">
        <v>42878</v>
      </c>
      <c r="G40" s="24">
        <f t="shared" si="1"/>
        <v>2450.36</v>
      </c>
      <c r="H40" s="16">
        <v>-2450.36</v>
      </c>
    </row>
    <row r="41" spans="1:8" outlineLevel="2" x14ac:dyDescent="0.25">
      <c r="A41" s="15" t="s">
        <v>110</v>
      </c>
      <c r="B41" s="3" t="s">
        <v>84</v>
      </c>
      <c r="C41" s="3" t="s">
        <v>105</v>
      </c>
      <c r="D41" s="3" t="s">
        <v>124</v>
      </c>
      <c r="E41" s="3" t="s">
        <v>107</v>
      </c>
      <c r="F41" s="2">
        <v>42878</v>
      </c>
      <c r="G41" s="24">
        <f t="shared" si="1"/>
        <v>719.59</v>
      </c>
      <c r="H41" s="16">
        <v>-719.59</v>
      </c>
    </row>
    <row r="42" spans="1:8" outlineLevel="2" x14ac:dyDescent="0.25">
      <c r="A42" s="15" t="s">
        <v>110</v>
      </c>
      <c r="B42" s="3" t="s">
        <v>84</v>
      </c>
      <c r="C42" s="3" t="s">
        <v>105</v>
      </c>
      <c r="D42" s="3" t="s">
        <v>125</v>
      </c>
      <c r="E42" s="3" t="s">
        <v>107</v>
      </c>
      <c r="F42" s="2">
        <v>42886</v>
      </c>
      <c r="G42" s="24">
        <f t="shared" si="1"/>
        <v>977.7</v>
      </c>
      <c r="H42" s="16">
        <v>-977.7</v>
      </c>
    </row>
    <row r="43" spans="1:8" outlineLevel="2" x14ac:dyDescent="0.25">
      <c r="A43" s="15" t="s">
        <v>110</v>
      </c>
      <c r="B43" s="3" t="s">
        <v>84</v>
      </c>
      <c r="C43" s="3" t="s">
        <v>105</v>
      </c>
      <c r="D43" s="3" t="s">
        <v>126</v>
      </c>
      <c r="E43" s="3" t="s">
        <v>107</v>
      </c>
      <c r="F43" s="2">
        <v>42893</v>
      </c>
      <c r="G43" s="24">
        <f t="shared" si="1"/>
        <v>576.98</v>
      </c>
      <c r="H43" s="16">
        <v>-576.98</v>
      </c>
    </row>
    <row r="44" spans="1:8" outlineLevel="2" x14ac:dyDescent="0.25">
      <c r="A44" s="15" t="s">
        <v>110</v>
      </c>
      <c r="B44" s="3" t="s">
        <v>84</v>
      </c>
      <c r="C44" s="3" t="s">
        <v>105</v>
      </c>
      <c r="D44" s="3" t="s">
        <v>126</v>
      </c>
      <c r="E44" s="3" t="s">
        <v>107</v>
      </c>
      <c r="F44" s="2">
        <v>42893</v>
      </c>
      <c r="G44" s="24">
        <f t="shared" si="1"/>
        <v>401.89</v>
      </c>
      <c r="H44" s="16">
        <v>-401.89</v>
      </c>
    </row>
    <row r="45" spans="1:8" outlineLevel="2" x14ac:dyDescent="0.25">
      <c r="A45" s="15" t="s">
        <v>110</v>
      </c>
      <c r="B45" s="3" t="s">
        <v>84</v>
      </c>
      <c r="C45" s="3" t="s">
        <v>105</v>
      </c>
      <c r="D45" s="3" t="s">
        <v>127</v>
      </c>
      <c r="E45" s="3" t="s">
        <v>107</v>
      </c>
      <c r="F45" s="2">
        <v>42907</v>
      </c>
      <c r="G45" s="24">
        <f t="shared" si="1"/>
        <v>566.51</v>
      </c>
      <c r="H45" s="16">
        <v>-566.51</v>
      </c>
    </row>
    <row r="46" spans="1:8" outlineLevel="2" x14ac:dyDescent="0.25">
      <c r="A46" s="15" t="s">
        <v>110</v>
      </c>
      <c r="B46" s="3" t="s">
        <v>84</v>
      </c>
      <c r="C46" s="3" t="s">
        <v>105</v>
      </c>
      <c r="D46" s="3" t="s">
        <v>128</v>
      </c>
      <c r="E46" s="3" t="s">
        <v>107</v>
      </c>
      <c r="F46" s="2">
        <v>42923</v>
      </c>
      <c r="G46" s="24">
        <f t="shared" si="1"/>
        <v>1367.4</v>
      </c>
      <c r="H46" s="16">
        <v>-1367.4</v>
      </c>
    </row>
    <row r="47" spans="1:8" outlineLevel="2" x14ac:dyDescent="0.25">
      <c r="A47" s="15" t="s">
        <v>110</v>
      </c>
      <c r="B47" s="3" t="s">
        <v>84</v>
      </c>
      <c r="C47" s="3" t="s">
        <v>105</v>
      </c>
      <c r="D47" s="3" t="s">
        <v>128</v>
      </c>
      <c r="E47" s="3" t="s">
        <v>107</v>
      </c>
      <c r="F47" s="2">
        <v>42923</v>
      </c>
      <c r="G47" s="24">
        <f t="shared" si="1"/>
        <v>1113.03</v>
      </c>
      <c r="H47" s="16">
        <v>-1113.03</v>
      </c>
    </row>
    <row r="48" spans="1:8" outlineLevel="2" x14ac:dyDescent="0.25">
      <c r="A48" s="15" t="s">
        <v>110</v>
      </c>
      <c r="B48" s="3" t="s">
        <v>84</v>
      </c>
      <c r="C48" s="3" t="s">
        <v>105</v>
      </c>
      <c r="D48" s="3" t="s">
        <v>129</v>
      </c>
      <c r="E48" s="3" t="s">
        <v>107</v>
      </c>
      <c r="F48" s="2">
        <v>42950</v>
      </c>
      <c r="G48" s="24">
        <f t="shared" si="1"/>
        <v>313.99</v>
      </c>
      <c r="H48" s="16">
        <v>-313.99</v>
      </c>
    </row>
    <row r="49" spans="1:8" outlineLevel="1" x14ac:dyDescent="0.25">
      <c r="A49" s="17" t="s">
        <v>208</v>
      </c>
      <c r="B49" s="3"/>
      <c r="C49" s="3"/>
      <c r="D49" s="3"/>
      <c r="E49" s="3"/>
      <c r="F49" s="2"/>
      <c r="G49" s="24">
        <f t="shared" si="1"/>
        <v>38604.6</v>
      </c>
      <c r="H49" s="16">
        <f>SUBTOTAL(9,H25:H48)</f>
        <v>-38604.6</v>
      </c>
    </row>
    <row r="50" spans="1:8" outlineLevel="2" x14ac:dyDescent="0.25">
      <c r="A50" s="3" t="s">
        <v>130</v>
      </c>
      <c r="B50" s="3" t="s">
        <v>84</v>
      </c>
      <c r="C50" s="3" t="s">
        <v>105</v>
      </c>
      <c r="D50" s="3" t="s">
        <v>131</v>
      </c>
      <c r="E50" s="3" t="s">
        <v>107</v>
      </c>
      <c r="F50" s="2">
        <v>42865</v>
      </c>
      <c r="G50" s="24">
        <f t="shared" si="1"/>
        <v>160</v>
      </c>
      <c r="H50" s="16">
        <v>-160</v>
      </c>
    </row>
    <row r="51" spans="1:8" outlineLevel="1" x14ac:dyDescent="0.25">
      <c r="A51" s="17" t="s">
        <v>209</v>
      </c>
      <c r="B51" s="3"/>
      <c r="C51" s="3"/>
      <c r="D51" s="3"/>
      <c r="E51" s="3"/>
      <c r="F51" s="2"/>
      <c r="G51" s="24">
        <f t="shared" si="1"/>
        <v>160</v>
      </c>
      <c r="H51" s="16">
        <f>SUBTOTAL(9,H50:H50)</f>
        <v>-160</v>
      </c>
    </row>
    <row r="52" spans="1:8" outlineLevel="2" x14ac:dyDescent="0.25">
      <c r="A52" s="15" t="s">
        <v>132</v>
      </c>
      <c r="B52" s="3" t="s">
        <v>84</v>
      </c>
      <c r="C52" s="3" t="s">
        <v>105</v>
      </c>
      <c r="D52" s="3" t="s">
        <v>111</v>
      </c>
      <c r="E52" s="3" t="s">
        <v>107</v>
      </c>
      <c r="F52" s="2">
        <v>42577</v>
      </c>
      <c r="G52" s="24">
        <f t="shared" si="1"/>
        <v>14.9</v>
      </c>
      <c r="H52" s="16">
        <v>-14.9</v>
      </c>
    </row>
    <row r="53" spans="1:8" outlineLevel="2" x14ac:dyDescent="0.25">
      <c r="A53" s="15" t="s">
        <v>132</v>
      </c>
      <c r="B53" s="3" t="s">
        <v>84</v>
      </c>
      <c r="C53" s="3" t="s">
        <v>105</v>
      </c>
      <c r="D53" s="3" t="s">
        <v>133</v>
      </c>
      <c r="E53" s="3" t="s">
        <v>107</v>
      </c>
      <c r="F53" s="2">
        <v>42580</v>
      </c>
      <c r="G53" s="24">
        <f t="shared" si="1"/>
        <v>43.300000000000004</v>
      </c>
      <c r="H53" s="16">
        <v>-43.300000000000004</v>
      </c>
    </row>
    <row r="54" spans="1:8" outlineLevel="2" x14ac:dyDescent="0.25">
      <c r="A54" s="15" t="s">
        <v>132</v>
      </c>
      <c r="B54" s="3" t="s">
        <v>84</v>
      </c>
      <c r="C54" s="3" t="s">
        <v>105</v>
      </c>
      <c r="D54" s="3" t="s">
        <v>133</v>
      </c>
      <c r="E54" s="3" t="s">
        <v>107</v>
      </c>
      <c r="F54" s="2">
        <v>42580</v>
      </c>
      <c r="G54" s="24">
        <f t="shared" si="1"/>
        <v>10</v>
      </c>
      <c r="H54" s="16">
        <v>-10</v>
      </c>
    </row>
    <row r="55" spans="1:8" outlineLevel="2" x14ac:dyDescent="0.25">
      <c r="A55" s="15" t="s">
        <v>132</v>
      </c>
      <c r="B55" s="3" t="s">
        <v>84</v>
      </c>
      <c r="C55" s="3" t="s">
        <v>105</v>
      </c>
      <c r="D55" s="3" t="s">
        <v>134</v>
      </c>
      <c r="E55" s="3" t="s">
        <v>107</v>
      </c>
      <c r="F55" s="2">
        <v>42593</v>
      </c>
      <c r="G55" s="24">
        <f t="shared" si="1"/>
        <v>20</v>
      </c>
      <c r="H55" s="16">
        <v>-20</v>
      </c>
    </row>
    <row r="56" spans="1:8" outlineLevel="2" x14ac:dyDescent="0.25">
      <c r="A56" s="15" t="s">
        <v>132</v>
      </c>
      <c r="B56" s="3" t="s">
        <v>84</v>
      </c>
      <c r="C56" s="3" t="s">
        <v>105</v>
      </c>
      <c r="D56" s="3" t="s">
        <v>135</v>
      </c>
      <c r="E56" s="3" t="s">
        <v>107</v>
      </c>
      <c r="F56" s="2">
        <v>42607</v>
      </c>
      <c r="G56" s="24">
        <f t="shared" si="1"/>
        <v>25</v>
      </c>
      <c r="H56" s="16">
        <v>-25</v>
      </c>
    </row>
    <row r="57" spans="1:8" outlineLevel="2" x14ac:dyDescent="0.25">
      <c r="A57" s="15" t="s">
        <v>132</v>
      </c>
      <c r="B57" s="3" t="s">
        <v>84</v>
      </c>
      <c r="C57" s="3" t="s">
        <v>105</v>
      </c>
      <c r="D57" s="3" t="s">
        <v>135</v>
      </c>
      <c r="E57" s="3" t="s">
        <v>107</v>
      </c>
      <c r="F57" s="2">
        <v>42607</v>
      </c>
      <c r="G57" s="24">
        <f t="shared" si="1"/>
        <v>18.600000000000001</v>
      </c>
      <c r="H57" s="16">
        <v>-18.600000000000001</v>
      </c>
    </row>
    <row r="58" spans="1:8" outlineLevel="2" x14ac:dyDescent="0.25">
      <c r="A58" s="15" t="s">
        <v>132</v>
      </c>
      <c r="B58" s="3" t="s">
        <v>84</v>
      </c>
      <c r="C58" s="3" t="s">
        <v>105</v>
      </c>
      <c r="D58" s="3" t="s">
        <v>136</v>
      </c>
      <c r="E58" s="3" t="s">
        <v>107</v>
      </c>
      <c r="F58" s="2">
        <v>42642</v>
      </c>
      <c r="G58" s="24">
        <f t="shared" si="1"/>
        <v>18</v>
      </c>
      <c r="H58" s="16">
        <v>-18</v>
      </c>
    </row>
    <row r="59" spans="1:8" outlineLevel="2" x14ac:dyDescent="0.25">
      <c r="A59" s="15" t="s">
        <v>132</v>
      </c>
      <c r="B59" s="3" t="s">
        <v>84</v>
      </c>
      <c r="C59" s="3" t="s">
        <v>105</v>
      </c>
      <c r="D59" s="3" t="s">
        <v>136</v>
      </c>
      <c r="E59" s="3" t="s">
        <v>107</v>
      </c>
      <c r="F59" s="2">
        <v>42642</v>
      </c>
      <c r="G59" s="24">
        <f t="shared" si="1"/>
        <v>8</v>
      </c>
      <c r="H59" s="16">
        <v>-8</v>
      </c>
    </row>
    <row r="60" spans="1:8" outlineLevel="2" x14ac:dyDescent="0.25">
      <c r="A60" s="15" t="s">
        <v>132</v>
      </c>
      <c r="B60" s="3" t="s">
        <v>84</v>
      </c>
      <c r="C60" s="3" t="s">
        <v>105</v>
      </c>
      <c r="D60" s="3" t="s">
        <v>137</v>
      </c>
      <c r="E60" s="3" t="s">
        <v>107</v>
      </c>
      <c r="F60" s="2">
        <v>42684</v>
      </c>
      <c r="G60" s="24">
        <f t="shared" si="1"/>
        <v>7</v>
      </c>
      <c r="H60" s="16">
        <v>-7</v>
      </c>
    </row>
    <row r="61" spans="1:8" outlineLevel="2" x14ac:dyDescent="0.25">
      <c r="A61" s="15" t="s">
        <v>132</v>
      </c>
      <c r="B61" s="3" t="s">
        <v>84</v>
      </c>
      <c r="C61" s="3" t="s">
        <v>105</v>
      </c>
      <c r="D61" s="3" t="s">
        <v>137</v>
      </c>
      <c r="E61" s="3" t="s">
        <v>107</v>
      </c>
      <c r="F61" s="2">
        <v>42684</v>
      </c>
      <c r="G61" s="24">
        <f t="shared" si="1"/>
        <v>93</v>
      </c>
      <c r="H61" s="16">
        <v>-93</v>
      </c>
    </row>
    <row r="62" spans="1:8" outlineLevel="2" x14ac:dyDescent="0.25">
      <c r="A62" s="15" t="s">
        <v>132</v>
      </c>
      <c r="B62" s="3" t="s">
        <v>84</v>
      </c>
      <c r="C62" s="3" t="s">
        <v>105</v>
      </c>
      <c r="D62" s="3" t="s">
        <v>138</v>
      </c>
      <c r="E62" s="3" t="s">
        <v>107</v>
      </c>
      <c r="F62" s="2">
        <v>42690</v>
      </c>
      <c r="G62" s="24">
        <f t="shared" si="1"/>
        <v>6</v>
      </c>
      <c r="H62" s="16">
        <v>-6</v>
      </c>
    </row>
    <row r="63" spans="1:8" outlineLevel="2" x14ac:dyDescent="0.25">
      <c r="A63" s="15" t="s">
        <v>132</v>
      </c>
      <c r="B63" s="3" t="s">
        <v>84</v>
      </c>
      <c r="C63" s="3" t="s">
        <v>105</v>
      </c>
      <c r="D63" s="3" t="s">
        <v>113</v>
      </c>
      <c r="E63" s="3" t="s">
        <v>107</v>
      </c>
      <c r="F63" s="2">
        <v>42753</v>
      </c>
      <c r="G63" s="24">
        <f t="shared" si="1"/>
        <v>4.3</v>
      </c>
      <c r="H63" s="16">
        <v>-4.3</v>
      </c>
    </row>
    <row r="64" spans="1:8" outlineLevel="2" x14ac:dyDescent="0.25">
      <c r="A64" s="15" t="s">
        <v>132</v>
      </c>
      <c r="B64" s="3" t="s">
        <v>84</v>
      </c>
      <c r="C64" s="3" t="s">
        <v>105</v>
      </c>
      <c r="D64" s="3" t="s">
        <v>114</v>
      </c>
      <c r="E64" s="3" t="s">
        <v>107</v>
      </c>
      <c r="F64" s="2">
        <v>42772</v>
      </c>
      <c r="G64" s="24">
        <f t="shared" si="1"/>
        <v>40</v>
      </c>
      <c r="H64" s="16">
        <v>-40</v>
      </c>
    </row>
    <row r="65" spans="1:8" outlineLevel="2" x14ac:dyDescent="0.25">
      <c r="A65" s="15" t="s">
        <v>132</v>
      </c>
      <c r="B65" s="3" t="s">
        <v>84</v>
      </c>
      <c r="C65" s="3" t="s">
        <v>105</v>
      </c>
      <c r="D65" s="3" t="s">
        <v>114</v>
      </c>
      <c r="E65" s="3" t="s">
        <v>107</v>
      </c>
      <c r="F65" s="2">
        <v>42772</v>
      </c>
      <c r="G65" s="24">
        <f t="shared" si="1"/>
        <v>5</v>
      </c>
      <c r="H65" s="16">
        <v>-5</v>
      </c>
    </row>
    <row r="66" spans="1:8" outlineLevel="2" x14ac:dyDescent="0.25">
      <c r="A66" s="15" t="s">
        <v>132</v>
      </c>
      <c r="B66" s="3" t="s">
        <v>84</v>
      </c>
      <c r="C66" s="3" t="s">
        <v>105</v>
      </c>
      <c r="D66" s="3" t="s">
        <v>139</v>
      </c>
      <c r="E66" s="3" t="s">
        <v>107</v>
      </c>
      <c r="F66" s="2">
        <v>42788</v>
      </c>
      <c r="G66" s="24">
        <f t="shared" ref="G66:G97" si="2">H66*$I$2</f>
        <v>17.400000000000002</v>
      </c>
      <c r="H66" s="16">
        <v>-17.400000000000002</v>
      </c>
    </row>
    <row r="67" spans="1:8" outlineLevel="2" x14ac:dyDescent="0.25">
      <c r="A67" s="15" t="s">
        <v>132</v>
      </c>
      <c r="B67" s="3" t="s">
        <v>84</v>
      </c>
      <c r="C67" s="3" t="s">
        <v>105</v>
      </c>
      <c r="D67" s="3" t="s">
        <v>140</v>
      </c>
      <c r="E67" s="3" t="s">
        <v>107</v>
      </c>
      <c r="F67" s="2">
        <v>42810</v>
      </c>
      <c r="G67" s="24">
        <f t="shared" si="2"/>
        <v>4</v>
      </c>
      <c r="H67" s="16">
        <v>-4</v>
      </c>
    </row>
    <row r="68" spans="1:8" outlineLevel="2" x14ac:dyDescent="0.25">
      <c r="A68" s="15" t="s">
        <v>132</v>
      </c>
      <c r="B68" s="3" t="s">
        <v>84</v>
      </c>
      <c r="C68" s="3" t="s">
        <v>105</v>
      </c>
      <c r="D68" s="3" t="s">
        <v>141</v>
      </c>
      <c r="E68" s="3" t="s">
        <v>107</v>
      </c>
      <c r="F68" s="2">
        <v>42815</v>
      </c>
      <c r="G68" s="24">
        <f t="shared" si="2"/>
        <v>10</v>
      </c>
      <c r="H68" s="16">
        <v>-10</v>
      </c>
    </row>
    <row r="69" spans="1:8" outlineLevel="2" x14ac:dyDescent="0.25">
      <c r="A69" s="15" t="s">
        <v>132</v>
      </c>
      <c r="B69" s="3" t="s">
        <v>84</v>
      </c>
      <c r="C69" s="3" t="s">
        <v>105</v>
      </c>
      <c r="D69" s="3" t="s">
        <v>142</v>
      </c>
      <c r="E69" s="3" t="s">
        <v>107</v>
      </c>
      <c r="F69" s="2">
        <v>42832</v>
      </c>
      <c r="G69" s="24">
        <f t="shared" si="2"/>
        <v>87</v>
      </c>
      <c r="H69" s="16">
        <v>-87</v>
      </c>
    </row>
    <row r="70" spans="1:8" outlineLevel="2" x14ac:dyDescent="0.25">
      <c r="A70" s="15" t="s">
        <v>132</v>
      </c>
      <c r="B70" s="3" t="s">
        <v>84</v>
      </c>
      <c r="C70" s="3" t="s">
        <v>105</v>
      </c>
      <c r="D70" s="3" t="s">
        <v>143</v>
      </c>
      <c r="E70" s="3" t="s">
        <v>107</v>
      </c>
      <c r="F70" s="2">
        <v>42843</v>
      </c>
      <c r="G70" s="24">
        <f t="shared" si="2"/>
        <v>243.47</v>
      </c>
      <c r="H70" s="16">
        <v>-243.47</v>
      </c>
    </row>
    <row r="71" spans="1:8" outlineLevel="2" x14ac:dyDescent="0.25">
      <c r="A71" s="15" t="s">
        <v>132</v>
      </c>
      <c r="B71" s="3" t="s">
        <v>84</v>
      </c>
      <c r="C71" s="3" t="s">
        <v>105</v>
      </c>
      <c r="D71" s="3" t="s">
        <v>144</v>
      </c>
      <c r="E71" s="3" t="s">
        <v>107</v>
      </c>
      <c r="F71" s="2">
        <v>42843</v>
      </c>
      <c r="G71" s="24">
        <f t="shared" si="2"/>
        <v>4.3</v>
      </c>
      <c r="H71" s="16">
        <v>-4.3</v>
      </c>
    </row>
    <row r="72" spans="1:8" outlineLevel="2" x14ac:dyDescent="0.25">
      <c r="A72" s="15" t="s">
        <v>132</v>
      </c>
      <c r="B72" s="3" t="s">
        <v>84</v>
      </c>
      <c r="C72" s="3" t="s">
        <v>105</v>
      </c>
      <c r="D72" s="3" t="s">
        <v>123</v>
      </c>
      <c r="E72" s="3" t="s">
        <v>107</v>
      </c>
      <c r="F72" s="2">
        <v>42872</v>
      </c>
      <c r="G72" s="24">
        <f t="shared" si="2"/>
        <v>3215</v>
      </c>
      <c r="H72" s="16">
        <v>-3215</v>
      </c>
    </row>
    <row r="73" spans="1:8" outlineLevel="2" x14ac:dyDescent="0.25">
      <c r="A73" s="15" t="s">
        <v>132</v>
      </c>
      <c r="B73" s="3" t="s">
        <v>84</v>
      </c>
      <c r="C73" s="3" t="s">
        <v>105</v>
      </c>
      <c r="D73" s="3" t="s">
        <v>125</v>
      </c>
      <c r="E73" s="3" t="s">
        <v>107</v>
      </c>
      <c r="F73" s="2">
        <v>42886</v>
      </c>
      <c r="G73" s="24">
        <f t="shared" si="2"/>
        <v>30</v>
      </c>
      <c r="H73" s="16">
        <v>-30</v>
      </c>
    </row>
    <row r="74" spans="1:8" outlineLevel="2" x14ac:dyDescent="0.25">
      <c r="A74" s="15" t="s">
        <v>132</v>
      </c>
      <c r="B74" s="3" t="s">
        <v>84</v>
      </c>
      <c r="C74" s="3" t="s">
        <v>105</v>
      </c>
      <c r="D74" s="3" t="s">
        <v>128</v>
      </c>
      <c r="E74" s="3" t="s">
        <v>107</v>
      </c>
      <c r="F74" s="2">
        <v>42923</v>
      </c>
      <c r="G74" s="24">
        <f t="shared" si="2"/>
        <v>2586.75</v>
      </c>
      <c r="H74" s="16">
        <v>-2586.75</v>
      </c>
    </row>
    <row r="75" spans="1:8" outlineLevel="1" x14ac:dyDescent="0.25">
      <c r="A75" s="17" t="s">
        <v>210</v>
      </c>
      <c r="B75" s="3"/>
      <c r="C75" s="3"/>
      <c r="D75" s="3"/>
      <c r="E75" s="3"/>
      <c r="F75" s="2"/>
      <c r="G75" s="24">
        <f t="shared" si="2"/>
        <v>6511.02</v>
      </c>
      <c r="H75" s="16">
        <f>SUBTOTAL(9,H52:H74)</f>
        <v>-6511.02</v>
      </c>
    </row>
    <row r="76" spans="1:8" outlineLevel="2" x14ac:dyDescent="0.25">
      <c r="A76" s="15" t="s">
        <v>145</v>
      </c>
      <c r="B76" s="3" t="s">
        <v>84</v>
      </c>
      <c r="C76" s="3" t="s">
        <v>105</v>
      </c>
      <c r="D76" s="3" t="s">
        <v>146</v>
      </c>
      <c r="E76" s="3" t="s">
        <v>107</v>
      </c>
      <c r="F76" s="2">
        <v>42577</v>
      </c>
      <c r="G76" s="24">
        <f t="shared" si="2"/>
        <v>8163.7</v>
      </c>
      <c r="H76" s="16">
        <v>-8163.7</v>
      </c>
    </row>
    <row r="77" spans="1:8" outlineLevel="2" x14ac:dyDescent="0.25">
      <c r="A77" s="15" t="s">
        <v>145</v>
      </c>
      <c r="B77" s="3" t="s">
        <v>84</v>
      </c>
      <c r="C77" s="3" t="s">
        <v>105</v>
      </c>
      <c r="D77" s="3" t="s">
        <v>147</v>
      </c>
      <c r="E77" s="3" t="s">
        <v>107</v>
      </c>
      <c r="F77" s="2">
        <v>42642</v>
      </c>
      <c r="G77" s="24">
        <f t="shared" si="2"/>
        <v>10</v>
      </c>
      <c r="H77" s="16">
        <v>-10</v>
      </c>
    </row>
    <row r="78" spans="1:8" outlineLevel="2" x14ac:dyDescent="0.25">
      <c r="A78" s="15" t="s">
        <v>145</v>
      </c>
      <c r="B78" s="3" t="s">
        <v>84</v>
      </c>
      <c r="C78" s="3" t="s">
        <v>105</v>
      </c>
      <c r="D78" s="3" t="s">
        <v>148</v>
      </c>
      <c r="E78" s="3" t="s">
        <v>107</v>
      </c>
      <c r="F78" s="2">
        <v>42818</v>
      </c>
      <c r="G78" s="24">
        <f t="shared" si="2"/>
        <v>26.2</v>
      </c>
      <c r="H78" s="16">
        <v>-26.2</v>
      </c>
    </row>
    <row r="79" spans="1:8" outlineLevel="2" x14ac:dyDescent="0.25">
      <c r="A79" s="15" t="s">
        <v>145</v>
      </c>
      <c r="B79" s="3" t="s">
        <v>84</v>
      </c>
      <c r="C79" s="3" t="s">
        <v>105</v>
      </c>
      <c r="D79" s="3" t="s">
        <v>124</v>
      </c>
      <c r="E79" s="3" t="s">
        <v>107</v>
      </c>
      <c r="F79" s="2">
        <v>42878</v>
      </c>
      <c r="G79" s="24">
        <f t="shared" si="2"/>
        <v>5306.16</v>
      </c>
      <c r="H79" s="16">
        <v>-5306.16</v>
      </c>
    </row>
    <row r="80" spans="1:8" outlineLevel="2" x14ac:dyDescent="0.25">
      <c r="A80" s="15" t="s">
        <v>145</v>
      </c>
      <c r="B80" s="3" t="s">
        <v>84</v>
      </c>
      <c r="C80" s="3" t="s">
        <v>105</v>
      </c>
      <c r="D80" s="3" t="s">
        <v>124</v>
      </c>
      <c r="E80" s="3" t="s">
        <v>107</v>
      </c>
      <c r="F80" s="2">
        <v>42878</v>
      </c>
      <c r="G80" s="24">
        <f t="shared" si="2"/>
        <v>3100.16</v>
      </c>
      <c r="H80" s="16">
        <v>-3100.16</v>
      </c>
    </row>
    <row r="81" spans="1:8" outlineLevel="1" x14ac:dyDescent="0.25">
      <c r="A81" s="17" t="s">
        <v>211</v>
      </c>
      <c r="B81" s="3"/>
      <c r="C81" s="3"/>
      <c r="D81" s="3"/>
      <c r="E81" s="3"/>
      <c r="F81" s="2"/>
      <c r="G81" s="24">
        <f t="shared" si="2"/>
        <v>16606.22</v>
      </c>
      <c r="H81" s="16">
        <f>SUBTOTAL(9,H76:H80)</f>
        <v>-16606.22</v>
      </c>
    </row>
    <row r="82" spans="1:8" outlineLevel="2" x14ac:dyDescent="0.25">
      <c r="A82" s="15" t="s">
        <v>149</v>
      </c>
      <c r="B82" s="3" t="s">
        <v>104</v>
      </c>
      <c r="C82" s="3" t="s">
        <v>8</v>
      </c>
      <c r="D82" s="3" t="s">
        <v>150</v>
      </c>
      <c r="E82" s="3" t="s">
        <v>86</v>
      </c>
      <c r="F82" s="2">
        <v>42706</v>
      </c>
      <c r="G82" s="24">
        <f t="shared" si="2"/>
        <v>121383.44</v>
      </c>
      <c r="H82" s="16">
        <v>-121383.44</v>
      </c>
    </row>
    <row r="83" spans="1:8" outlineLevel="2" x14ac:dyDescent="0.25">
      <c r="A83" s="15" t="s">
        <v>149</v>
      </c>
      <c r="B83" s="3" t="s">
        <v>104</v>
      </c>
      <c r="C83" s="3" t="s">
        <v>8</v>
      </c>
      <c r="D83" s="3" t="s">
        <v>151</v>
      </c>
      <c r="E83" s="3" t="s">
        <v>86</v>
      </c>
      <c r="F83" s="2">
        <v>42709</v>
      </c>
      <c r="G83" s="24">
        <f t="shared" si="2"/>
        <v>171972.54</v>
      </c>
      <c r="H83" s="16">
        <v>-171972.54</v>
      </c>
    </row>
    <row r="84" spans="1:8" outlineLevel="2" x14ac:dyDescent="0.25">
      <c r="A84" s="15" t="s">
        <v>149</v>
      </c>
      <c r="B84" s="3" t="s">
        <v>104</v>
      </c>
      <c r="C84" s="3" t="s">
        <v>8</v>
      </c>
      <c r="D84" s="3" t="s">
        <v>152</v>
      </c>
      <c r="E84" s="3" t="s">
        <v>86</v>
      </c>
      <c r="F84" s="2">
        <v>42760</v>
      </c>
      <c r="G84" s="24">
        <f t="shared" si="2"/>
        <v>52656.32</v>
      </c>
      <c r="H84" s="16">
        <v>-52656.32</v>
      </c>
    </row>
    <row r="85" spans="1:8" outlineLevel="2" x14ac:dyDescent="0.25">
      <c r="A85" s="15" t="s">
        <v>149</v>
      </c>
      <c r="B85" s="3" t="s">
        <v>104</v>
      </c>
      <c r="C85" s="3" t="s">
        <v>8</v>
      </c>
      <c r="D85" s="3" t="s">
        <v>153</v>
      </c>
      <c r="E85" s="3" t="s">
        <v>86</v>
      </c>
      <c r="F85" s="2">
        <v>42760</v>
      </c>
      <c r="G85" s="24">
        <f t="shared" si="2"/>
        <v>74601.919999999998</v>
      </c>
      <c r="H85" s="16">
        <v>-74601.919999999998</v>
      </c>
    </row>
    <row r="86" spans="1:8" outlineLevel="2" x14ac:dyDescent="0.25">
      <c r="A86" s="15" t="s">
        <v>149</v>
      </c>
      <c r="B86" s="3" t="s">
        <v>104</v>
      </c>
      <c r="C86" s="3" t="s">
        <v>8</v>
      </c>
      <c r="D86" s="3" t="s">
        <v>154</v>
      </c>
      <c r="E86" s="3" t="s">
        <v>86</v>
      </c>
      <c r="F86" s="2">
        <v>42797</v>
      </c>
      <c r="G86" s="24">
        <f t="shared" si="2"/>
        <v>39196.6</v>
      </c>
      <c r="H86" s="16">
        <v>-39196.6</v>
      </c>
    </row>
    <row r="87" spans="1:8" outlineLevel="2" x14ac:dyDescent="0.25">
      <c r="A87" s="15" t="s">
        <v>149</v>
      </c>
      <c r="B87" s="3" t="s">
        <v>104</v>
      </c>
      <c r="C87" s="3" t="s">
        <v>8</v>
      </c>
      <c r="D87" s="3" t="s">
        <v>155</v>
      </c>
      <c r="E87" s="3" t="s">
        <v>86</v>
      </c>
      <c r="F87" s="2">
        <v>42797</v>
      </c>
      <c r="G87" s="24">
        <f t="shared" si="2"/>
        <v>55532.62</v>
      </c>
      <c r="H87" s="16">
        <v>-55532.62</v>
      </c>
    </row>
    <row r="88" spans="1:8" outlineLevel="2" x14ac:dyDescent="0.25">
      <c r="A88" s="15" t="s">
        <v>149</v>
      </c>
      <c r="B88" s="3" t="s">
        <v>104</v>
      </c>
      <c r="C88" s="3" t="s">
        <v>8</v>
      </c>
      <c r="D88" s="3" t="s">
        <v>156</v>
      </c>
      <c r="E88" s="3" t="s">
        <v>86</v>
      </c>
      <c r="F88" s="2">
        <v>42888</v>
      </c>
      <c r="G88" s="24">
        <f t="shared" si="2"/>
        <v>81701.710000000006</v>
      </c>
      <c r="H88" s="16">
        <v>-81701.710000000006</v>
      </c>
    </row>
    <row r="89" spans="1:8" outlineLevel="2" x14ac:dyDescent="0.25">
      <c r="A89" s="15" t="s">
        <v>149</v>
      </c>
      <c r="B89" s="3" t="s">
        <v>104</v>
      </c>
      <c r="C89" s="3" t="s">
        <v>8</v>
      </c>
      <c r="D89" s="3" t="s">
        <v>157</v>
      </c>
      <c r="E89" s="3" t="s">
        <v>86</v>
      </c>
      <c r="F89" s="2">
        <v>42888</v>
      </c>
      <c r="G89" s="24">
        <f t="shared" si="2"/>
        <v>111358.73</v>
      </c>
      <c r="H89" s="16">
        <v>-111358.73</v>
      </c>
    </row>
    <row r="90" spans="1:8" outlineLevel="2" x14ac:dyDescent="0.25">
      <c r="A90" s="15" t="s">
        <v>149</v>
      </c>
      <c r="B90" s="3" t="s">
        <v>104</v>
      </c>
      <c r="C90" s="3" t="s">
        <v>8</v>
      </c>
      <c r="D90" s="3" t="s">
        <v>158</v>
      </c>
      <c r="E90" s="3" t="s">
        <v>86</v>
      </c>
      <c r="F90" s="2">
        <v>42944</v>
      </c>
      <c r="G90" s="24">
        <f t="shared" si="2"/>
        <v>6963.85</v>
      </c>
      <c r="H90" s="16">
        <v>-6963.85</v>
      </c>
    </row>
    <row r="91" spans="1:8" outlineLevel="2" x14ac:dyDescent="0.25">
      <c r="A91" s="15" t="s">
        <v>149</v>
      </c>
      <c r="B91" s="3" t="s">
        <v>104</v>
      </c>
      <c r="C91" s="3" t="s">
        <v>8</v>
      </c>
      <c r="D91" s="3" t="s">
        <v>159</v>
      </c>
      <c r="E91" s="3" t="s">
        <v>86</v>
      </c>
      <c r="F91" s="2">
        <v>42944</v>
      </c>
      <c r="G91" s="24">
        <f t="shared" si="2"/>
        <v>-23615.360000000001</v>
      </c>
      <c r="H91" s="16">
        <v>23615.360000000001</v>
      </c>
    </row>
    <row r="92" spans="1:8" outlineLevel="2" x14ac:dyDescent="0.25">
      <c r="A92" s="15" t="s">
        <v>149</v>
      </c>
      <c r="B92" s="3" t="s">
        <v>104</v>
      </c>
      <c r="C92" s="3" t="s">
        <v>8</v>
      </c>
      <c r="D92" s="3" t="s">
        <v>160</v>
      </c>
      <c r="E92" s="3" t="s">
        <v>86</v>
      </c>
      <c r="F92" s="2">
        <v>42944</v>
      </c>
      <c r="G92" s="24">
        <f t="shared" si="2"/>
        <v>57441.61</v>
      </c>
      <c r="H92" s="16">
        <v>-57441.61</v>
      </c>
    </row>
    <row r="93" spans="1:8" outlineLevel="1" x14ac:dyDescent="0.25">
      <c r="A93" s="17" t="s">
        <v>212</v>
      </c>
      <c r="B93" s="3"/>
      <c r="C93" s="3"/>
      <c r="D93" s="3"/>
      <c r="E93" s="3"/>
      <c r="F93" s="2"/>
      <c r="G93" s="24">
        <f t="shared" si="2"/>
        <v>749193.97999999986</v>
      </c>
      <c r="H93" s="16">
        <f>SUBTOTAL(9,H82:H92)</f>
        <v>-749193.97999999986</v>
      </c>
    </row>
    <row r="94" spans="1:8" outlineLevel="2" x14ac:dyDescent="0.25">
      <c r="A94" s="15" t="s">
        <v>161</v>
      </c>
      <c r="B94" s="3" t="s">
        <v>104</v>
      </c>
      <c r="C94" s="3" t="s">
        <v>8</v>
      </c>
      <c r="D94" s="3" t="s">
        <v>162</v>
      </c>
      <c r="E94" s="3" t="s">
        <v>163</v>
      </c>
      <c r="F94" s="2">
        <v>42675</v>
      </c>
      <c r="G94" s="24">
        <f t="shared" si="2"/>
        <v>73.73</v>
      </c>
      <c r="H94" s="16">
        <v>-73.73</v>
      </c>
    </row>
    <row r="95" spans="1:8" outlineLevel="2" x14ac:dyDescent="0.25">
      <c r="A95" s="15" t="s">
        <v>161</v>
      </c>
      <c r="B95" s="3" t="s">
        <v>104</v>
      </c>
      <c r="C95" s="3" t="s">
        <v>8</v>
      </c>
      <c r="D95" s="3" t="s">
        <v>164</v>
      </c>
      <c r="E95" s="3" t="s">
        <v>163</v>
      </c>
      <c r="F95" s="2">
        <v>42766</v>
      </c>
      <c r="G95" s="24">
        <f t="shared" si="2"/>
        <v>47.800000000000004</v>
      </c>
      <c r="H95" s="16">
        <v>-47.800000000000004</v>
      </c>
    </row>
    <row r="96" spans="1:8" outlineLevel="2" x14ac:dyDescent="0.25">
      <c r="A96" s="15" t="s">
        <v>161</v>
      </c>
      <c r="B96" s="3" t="s">
        <v>104</v>
      </c>
      <c r="C96" s="3" t="s">
        <v>8</v>
      </c>
      <c r="D96" s="3" t="s">
        <v>165</v>
      </c>
      <c r="E96" s="3" t="s">
        <v>163</v>
      </c>
      <c r="F96" s="2">
        <v>42772</v>
      </c>
      <c r="G96" s="24">
        <f t="shared" si="2"/>
        <v>2.19</v>
      </c>
      <c r="H96" s="16">
        <v>-2.19</v>
      </c>
    </row>
    <row r="97" spans="1:8" outlineLevel="2" x14ac:dyDescent="0.25">
      <c r="A97" s="15" t="s">
        <v>161</v>
      </c>
      <c r="B97" s="3" t="s">
        <v>104</v>
      </c>
      <c r="C97" s="3" t="s">
        <v>8</v>
      </c>
      <c r="D97" s="3" t="s">
        <v>166</v>
      </c>
      <c r="E97" s="3" t="s">
        <v>163</v>
      </c>
      <c r="F97" s="2">
        <v>42853</v>
      </c>
      <c r="G97" s="24">
        <f t="shared" si="2"/>
        <v>37.86</v>
      </c>
      <c r="H97" s="16">
        <v>-37.86</v>
      </c>
    </row>
    <row r="98" spans="1:8" outlineLevel="2" x14ac:dyDescent="0.25">
      <c r="A98" s="15" t="s">
        <v>161</v>
      </c>
      <c r="B98" s="3" t="s">
        <v>104</v>
      </c>
      <c r="C98" s="3" t="s">
        <v>8</v>
      </c>
      <c r="D98" s="3" t="s">
        <v>167</v>
      </c>
      <c r="E98" s="3" t="s">
        <v>163</v>
      </c>
      <c r="F98" s="2">
        <v>42947</v>
      </c>
      <c r="G98" s="24">
        <f t="shared" ref="G98:G129" si="3">H98*$I$2</f>
        <v>39.800000000000004</v>
      </c>
      <c r="H98" s="16">
        <v>-39.800000000000004</v>
      </c>
    </row>
    <row r="99" spans="1:8" outlineLevel="1" x14ac:dyDescent="0.25">
      <c r="A99" s="17" t="s">
        <v>213</v>
      </c>
      <c r="B99" s="3"/>
      <c r="C99" s="3"/>
      <c r="D99" s="3"/>
      <c r="E99" s="3"/>
      <c r="F99" s="2"/>
      <c r="G99" s="24">
        <f t="shared" si="3"/>
        <v>201.38</v>
      </c>
      <c r="H99" s="16">
        <f>SUBTOTAL(9,H94:H98)</f>
        <v>-201.38</v>
      </c>
    </row>
    <row r="100" spans="1:8" outlineLevel="2" x14ac:dyDescent="0.25">
      <c r="A100" s="15" t="s">
        <v>168</v>
      </c>
      <c r="B100" s="3" t="s">
        <v>104</v>
      </c>
      <c r="C100" s="3" t="s">
        <v>8</v>
      </c>
      <c r="D100" s="3" t="s">
        <v>169</v>
      </c>
      <c r="E100" s="3" t="s">
        <v>86</v>
      </c>
      <c r="F100" s="2">
        <v>42564</v>
      </c>
      <c r="G100" s="24">
        <f t="shared" si="3"/>
        <v>1212.54</v>
      </c>
      <c r="H100" s="16">
        <v>-1212.54</v>
      </c>
    </row>
    <row r="101" spans="1:8" outlineLevel="2" x14ac:dyDescent="0.25">
      <c r="A101" s="15" t="s">
        <v>168</v>
      </c>
      <c r="B101" s="3" t="s">
        <v>104</v>
      </c>
      <c r="C101" s="3" t="s">
        <v>8</v>
      </c>
      <c r="D101" s="3" t="s">
        <v>170</v>
      </c>
      <c r="E101" s="3" t="s">
        <v>86</v>
      </c>
      <c r="F101" s="2">
        <v>42577</v>
      </c>
      <c r="G101" s="24">
        <f t="shared" si="3"/>
        <v>5455.28</v>
      </c>
      <c r="H101" s="16">
        <v>-5455.28</v>
      </c>
    </row>
    <row r="102" spans="1:8" outlineLevel="2" x14ac:dyDescent="0.25">
      <c r="A102" s="15" t="s">
        <v>168</v>
      </c>
      <c r="B102" s="3" t="s">
        <v>104</v>
      </c>
      <c r="C102" s="3" t="s">
        <v>8</v>
      </c>
      <c r="D102" s="3" t="s">
        <v>171</v>
      </c>
      <c r="E102" s="3" t="s">
        <v>86</v>
      </c>
      <c r="F102" s="2">
        <v>42592</v>
      </c>
      <c r="G102" s="24">
        <f t="shared" si="3"/>
        <v>1191.7</v>
      </c>
      <c r="H102" s="16">
        <v>-1191.7</v>
      </c>
    </row>
    <row r="103" spans="1:8" outlineLevel="2" x14ac:dyDescent="0.25">
      <c r="A103" s="15" t="s">
        <v>168</v>
      </c>
      <c r="B103" s="3" t="s">
        <v>104</v>
      </c>
      <c r="C103" s="3" t="s">
        <v>8</v>
      </c>
      <c r="D103" s="3" t="s">
        <v>172</v>
      </c>
      <c r="E103" s="3" t="s">
        <v>86</v>
      </c>
      <c r="F103" s="2">
        <v>42624</v>
      </c>
      <c r="G103" s="24">
        <f t="shared" si="3"/>
        <v>1558.13</v>
      </c>
      <c r="H103" s="16">
        <v>-1558.13</v>
      </c>
    </row>
    <row r="104" spans="1:8" outlineLevel="2" x14ac:dyDescent="0.25">
      <c r="A104" s="15" t="s">
        <v>168</v>
      </c>
      <c r="B104" s="3" t="s">
        <v>104</v>
      </c>
      <c r="C104" s="3" t="s">
        <v>8</v>
      </c>
      <c r="D104" s="3" t="s">
        <v>173</v>
      </c>
      <c r="E104" s="3" t="s">
        <v>86</v>
      </c>
      <c r="F104" s="2">
        <v>42641</v>
      </c>
      <c r="G104" s="24">
        <f t="shared" si="3"/>
        <v>275000</v>
      </c>
      <c r="H104" s="16">
        <v>-275000</v>
      </c>
    </row>
    <row r="105" spans="1:8" outlineLevel="2" x14ac:dyDescent="0.25">
      <c r="A105" s="15" t="s">
        <v>168</v>
      </c>
      <c r="B105" s="3" t="s">
        <v>104</v>
      </c>
      <c r="C105" s="3" t="s">
        <v>8</v>
      </c>
      <c r="D105" s="3" t="s">
        <v>174</v>
      </c>
      <c r="E105" s="3" t="s">
        <v>86</v>
      </c>
      <c r="F105" s="2">
        <v>42649</v>
      </c>
      <c r="G105" s="24">
        <f t="shared" si="3"/>
        <v>1597.91</v>
      </c>
      <c r="H105" s="16">
        <v>-1597.91</v>
      </c>
    </row>
    <row r="106" spans="1:8" outlineLevel="2" x14ac:dyDescent="0.25">
      <c r="A106" s="15" t="s">
        <v>168</v>
      </c>
      <c r="B106" s="3" t="s">
        <v>104</v>
      </c>
      <c r="C106" s="3" t="s">
        <v>8</v>
      </c>
      <c r="D106" s="3" t="s">
        <v>175</v>
      </c>
      <c r="E106" s="3" t="s">
        <v>86</v>
      </c>
      <c r="F106" s="2">
        <v>42668</v>
      </c>
      <c r="G106" s="24">
        <f t="shared" si="3"/>
        <v>5479.1900000000005</v>
      </c>
      <c r="H106" s="16">
        <v>-5479.1900000000005</v>
      </c>
    </row>
    <row r="107" spans="1:8" outlineLevel="2" x14ac:dyDescent="0.25">
      <c r="A107" s="15" t="s">
        <v>168</v>
      </c>
      <c r="B107" s="3" t="s">
        <v>104</v>
      </c>
      <c r="C107" s="3" t="s">
        <v>8</v>
      </c>
      <c r="D107" s="3" t="s">
        <v>176</v>
      </c>
      <c r="E107" s="3" t="s">
        <v>86</v>
      </c>
      <c r="F107" s="2">
        <v>42683</v>
      </c>
      <c r="G107" s="24">
        <f t="shared" si="3"/>
        <v>1624.48</v>
      </c>
      <c r="H107" s="16">
        <v>-1624.48</v>
      </c>
    </row>
    <row r="108" spans="1:8" outlineLevel="2" x14ac:dyDescent="0.25">
      <c r="A108" s="15" t="s">
        <v>168</v>
      </c>
      <c r="B108" s="3" t="s">
        <v>104</v>
      </c>
      <c r="C108" s="3" t="s">
        <v>8</v>
      </c>
      <c r="D108" s="3" t="s">
        <v>177</v>
      </c>
      <c r="E108" s="3" t="s">
        <v>86</v>
      </c>
      <c r="F108" s="2">
        <v>42689</v>
      </c>
      <c r="G108" s="24">
        <f t="shared" si="3"/>
        <v>275000</v>
      </c>
      <c r="H108" s="16">
        <v>-275000</v>
      </c>
    </row>
    <row r="109" spans="1:8" outlineLevel="2" x14ac:dyDescent="0.25">
      <c r="A109" s="15" t="s">
        <v>168</v>
      </c>
      <c r="B109" s="3" t="s">
        <v>104</v>
      </c>
      <c r="C109" s="3" t="s">
        <v>8</v>
      </c>
      <c r="D109" s="3" t="s">
        <v>178</v>
      </c>
      <c r="E109" s="3" t="s">
        <v>86</v>
      </c>
      <c r="F109" s="2">
        <v>42713</v>
      </c>
      <c r="G109" s="24">
        <f t="shared" si="3"/>
        <v>1450.21</v>
      </c>
      <c r="H109" s="16">
        <v>-1450.21</v>
      </c>
    </row>
    <row r="110" spans="1:8" outlineLevel="2" x14ac:dyDescent="0.25">
      <c r="A110" s="15" t="s">
        <v>168</v>
      </c>
      <c r="B110" s="3" t="s">
        <v>104</v>
      </c>
      <c r="C110" s="3" t="s">
        <v>8</v>
      </c>
      <c r="D110" s="3" t="s">
        <v>179</v>
      </c>
      <c r="E110" s="3" t="s">
        <v>86</v>
      </c>
      <c r="F110" s="2">
        <v>42745</v>
      </c>
      <c r="G110" s="24">
        <f t="shared" si="3"/>
        <v>1760.93</v>
      </c>
      <c r="H110" s="16">
        <v>-1760.93</v>
      </c>
    </row>
    <row r="111" spans="1:8" outlineLevel="2" x14ac:dyDescent="0.25">
      <c r="A111" s="15" t="s">
        <v>168</v>
      </c>
      <c r="B111" s="3" t="s">
        <v>104</v>
      </c>
      <c r="C111" s="3" t="s">
        <v>8</v>
      </c>
      <c r="D111" s="3" t="s">
        <v>180</v>
      </c>
      <c r="E111" s="3" t="s">
        <v>86</v>
      </c>
      <c r="F111" s="2">
        <v>42748</v>
      </c>
      <c r="G111" s="24">
        <f t="shared" si="3"/>
        <v>5473.79</v>
      </c>
      <c r="H111" s="16">
        <v>-5473.79</v>
      </c>
    </row>
    <row r="112" spans="1:8" outlineLevel="2" x14ac:dyDescent="0.25">
      <c r="A112" s="15" t="s">
        <v>168</v>
      </c>
      <c r="B112" s="3" t="s">
        <v>104</v>
      </c>
      <c r="C112" s="3" t="s">
        <v>8</v>
      </c>
      <c r="D112" s="3" t="s">
        <v>181</v>
      </c>
      <c r="E112" s="3" t="s">
        <v>86</v>
      </c>
      <c r="F112" s="2">
        <v>42775</v>
      </c>
      <c r="G112" s="24">
        <f t="shared" si="3"/>
        <v>1716.25</v>
      </c>
      <c r="H112" s="16">
        <v>-1716.25</v>
      </c>
    </row>
    <row r="113" spans="1:8" outlineLevel="2" x14ac:dyDescent="0.25">
      <c r="A113" s="15" t="s">
        <v>168</v>
      </c>
      <c r="B113" s="3" t="s">
        <v>104</v>
      </c>
      <c r="C113" s="3" t="s">
        <v>8</v>
      </c>
      <c r="D113" s="3" t="s">
        <v>182</v>
      </c>
      <c r="E113" s="3" t="s">
        <v>86</v>
      </c>
      <c r="F113" s="2">
        <v>42797</v>
      </c>
      <c r="G113" s="24">
        <f t="shared" si="3"/>
        <v>275000</v>
      </c>
      <c r="H113" s="16">
        <v>-275000</v>
      </c>
    </row>
    <row r="114" spans="1:8" outlineLevel="2" x14ac:dyDescent="0.25">
      <c r="A114" s="15" t="s">
        <v>168</v>
      </c>
      <c r="B114" s="3" t="s">
        <v>104</v>
      </c>
      <c r="C114" s="3" t="s">
        <v>8</v>
      </c>
      <c r="D114" s="3" t="s">
        <v>183</v>
      </c>
      <c r="E114" s="3" t="s">
        <v>86</v>
      </c>
      <c r="F114" s="2">
        <v>42804</v>
      </c>
      <c r="G114" s="24">
        <f t="shared" si="3"/>
        <v>1841.01</v>
      </c>
      <c r="H114" s="16">
        <v>-1841.01</v>
      </c>
    </row>
    <row r="115" spans="1:8" outlineLevel="2" x14ac:dyDescent="0.25">
      <c r="A115" s="15" t="s">
        <v>168</v>
      </c>
      <c r="B115" s="3" t="s">
        <v>104</v>
      </c>
      <c r="C115" s="3" t="s">
        <v>8</v>
      </c>
      <c r="D115" s="3" t="s">
        <v>184</v>
      </c>
      <c r="E115" s="3" t="s">
        <v>86</v>
      </c>
      <c r="F115" s="2">
        <v>42835</v>
      </c>
      <c r="G115" s="24">
        <f t="shared" si="3"/>
        <v>2053.11</v>
      </c>
      <c r="H115" s="16">
        <v>-2053.11</v>
      </c>
    </row>
    <row r="116" spans="1:8" outlineLevel="2" x14ac:dyDescent="0.25">
      <c r="A116" s="15" t="s">
        <v>168</v>
      </c>
      <c r="B116" s="3" t="s">
        <v>104</v>
      </c>
      <c r="C116" s="3" t="s">
        <v>8</v>
      </c>
      <c r="D116" s="3" t="s">
        <v>185</v>
      </c>
      <c r="E116" s="3" t="s">
        <v>86</v>
      </c>
      <c r="F116" s="2">
        <v>42844</v>
      </c>
      <c r="G116" s="24">
        <f t="shared" si="3"/>
        <v>5478.63</v>
      </c>
      <c r="H116" s="16">
        <v>-5478.63</v>
      </c>
    </row>
    <row r="117" spans="1:8" outlineLevel="2" x14ac:dyDescent="0.25">
      <c r="A117" s="15" t="s">
        <v>168</v>
      </c>
      <c r="B117" s="3" t="s">
        <v>104</v>
      </c>
      <c r="C117" s="3" t="s">
        <v>8</v>
      </c>
      <c r="D117" s="3" t="s">
        <v>186</v>
      </c>
      <c r="E117" s="3" t="s">
        <v>86</v>
      </c>
      <c r="F117" s="2">
        <v>42860</v>
      </c>
      <c r="G117" s="24">
        <f t="shared" si="3"/>
        <v>137500</v>
      </c>
      <c r="H117" s="16">
        <v>-137500</v>
      </c>
    </row>
    <row r="118" spans="1:8" outlineLevel="2" x14ac:dyDescent="0.25">
      <c r="A118" s="15" t="s">
        <v>168</v>
      </c>
      <c r="B118" s="3" t="s">
        <v>104</v>
      </c>
      <c r="C118" s="3" t="s">
        <v>8</v>
      </c>
      <c r="D118" s="3" t="s">
        <v>187</v>
      </c>
      <c r="E118" s="3" t="s">
        <v>86</v>
      </c>
      <c r="F118" s="2">
        <v>42865</v>
      </c>
      <c r="G118" s="24">
        <f t="shared" si="3"/>
        <v>1837.0900000000001</v>
      </c>
      <c r="H118" s="16">
        <v>-1837.0900000000001</v>
      </c>
    </row>
    <row r="119" spans="1:8" outlineLevel="2" x14ac:dyDescent="0.25">
      <c r="A119" s="15" t="s">
        <v>168</v>
      </c>
      <c r="B119" s="3" t="s">
        <v>104</v>
      </c>
      <c r="C119" s="3" t="s">
        <v>8</v>
      </c>
      <c r="D119" s="3" t="s">
        <v>188</v>
      </c>
      <c r="E119" s="3" t="s">
        <v>86</v>
      </c>
      <c r="F119" s="2">
        <v>42895</v>
      </c>
      <c r="G119" s="24">
        <f t="shared" si="3"/>
        <v>1845.3400000000001</v>
      </c>
      <c r="H119" s="16">
        <v>-1845.3400000000001</v>
      </c>
    </row>
    <row r="120" spans="1:8" outlineLevel="2" x14ac:dyDescent="0.25">
      <c r="A120" s="15" t="s">
        <v>168</v>
      </c>
      <c r="B120" s="3" t="s">
        <v>104</v>
      </c>
      <c r="C120" s="3" t="s">
        <v>8</v>
      </c>
      <c r="D120" s="3" t="s">
        <v>189</v>
      </c>
      <c r="E120" s="3" t="s">
        <v>86</v>
      </c>
      <c r="F120" s="2">
        <v>42916</v>
      </c>
      <c r="G120" s="24">
        <f t="shared" si="3"/>
        <v>137500</v>
      </c>
      <c r="H120" s="16">
        <v>-137500</v>
      </c>
    </row>
    <row r="121" spans="1:8" outlineLevel="2" x14ac:dyDescent="0.25">
      <c r="A121" s="15" t="s">
        <v>168</v>
      </c>
      <c r="B121" s="3" t="s">
        <v>104</v>
      </c>
      <c r="C121" s="3" t="s">
        <v>8</v>
      </c>
      <c r="D121" s="3" t="s">
        <v>190</v>
      </c>
      <c r="E121" s="3" t="s">
        <v>86</v>
      </c>
      <c r="F121" s="2">
        <v>42944</v>
      </c>
      <c r="G121" s="24">
        <f t="shared" si="3"/>
        <v>35506</v>
      </c>
      <c r="H121" s="16">
        <v>-35506</v>
      </c>
    </row>
    <row r="122" spans="1:8" outlineLevel="2" x14ac:dyDescent="0.25">
      <c r="A122" s="15" t="s">
        <v>168</v>
      </c>
      <c r="B122" s="3" t="s">
        <v>104</v>
      </c>
      <c r="C122" s="3" t="s">
        <v>8</v>
      </c>
      <c r="D122" s="3" t="s">
        <v>191</v>
      </c>
      <c r="E122" s="3" t="s">
        <v>86</v>
      </c>
      <c r="F122" s="2">
        <v>42944</v>
      </c>
      <c r="G122" s="24">
        <f t="shared" si="3"/>
        <v>33396.020000000004</v>
      </c>
      <c r="H122" s="16">
        <v>-33396.020000000004</v>
      </c>
    </row>
    <row r="123" spans="1:8" outlineLevel="1" x14ac:dyDescent="0.25">
      <c r="A123" s="17" t="s">
        <v>214</v>
      </c>
      <c r="B123" s="3"/>
      <c r="C123" s="3"/>
      <c r="D123" s="3"/>
      <c r="E123" s="3"/>
      <c r="F123" s="2"/>
      <c r="G123" s="24">
        <f t="shared" si="3"/>
        <v>1210477.6099999999</v>
      </c>
      <c r="H123" s="16">
        <f>SUBTOTAL(9,H100:H122)</f>
        <v>-1210477.6099999999</v>
      </c>
    </row>
    <row r="124" spans="1:8" outlineLevel="2" x14ac:dyDescent="0.25">
      <c r="A124" s="15" t="s">
        <v>192</v>
      </c>
      <c r="B124" s="3" t="s">
        <v>104</v>
      </c>
      <c r="C124" s="3" t="s">
        <v>8</v>
      </c>
      <c r="D124" s="3" t="s">
        <v>193</v>
      </c>
      <c r="E124" s="3" t="s">
        <v>86</v>
      </c>
      <c r="F124" s="2">
        <v>42975</v>
      </c>
      <c r="G124" s="24">
        <f t="shared" si="3"/>
        <v>105782</v>
      </c>
      <c r="H124" s="16">
        <v>-105782</v>
      </c>
    </row>
    <row r="125" spans="1:8" outlineLevel="1" x14ac:dyDescent="0.25">
      <c r="A125" s="17" t="s">
        <v>215</v>
      </c>
      <c r="B125" s="3"/>
      <c r="C125" s="3"/>
      <c r="D125" s="3"/>
      <c r="E125" s="3"/>
      <c r="F125" s="2"/>
      <c r="G125" s="24">
        <f t="shared" si="3"/>
        <v>105782</v>
      </c>
      <c r="H125" s="16">
        <f>SUBTOTAL(9,H124:H124)</f>
        <v>-105782</v>
      </c>
    </row>
    <row r="126" spans="1:8" outlineLevel="2" x14ac:dyDescent="0.25">
      <c r="A126" s="15" t="s">
        <v>194</v>
      </c>
      <c r="B126" s="3" t="s">
        <v>104</v>
      </c>
      <c r="C126" s="3" t="s">
        <v>8</v>
      </c>
      <c r="D126" s="3" t="s">
        <v>195</v>
      </c>
      <c r="E126" s="3" t="s">
        <v>86</v>
      </c>
      <c r="F126" s="2">
        <v>42705</v>
      </c>
      <c r="G126" s="24">
        <f t="shared" si="3"/>
        <v>22180.2</v>
      </c>
      <c r="H126" s="16">
        <v>-22180.2</v>
      </c>
    </row>
    <row r="127" spans="1:8" outlineLevel="2" x14ac:dyDescent="0.25">
      <c r="A127" s="15" t="s">
        <v>194</v>
      </c>
      <c r="B127" s="3" t="s">
        <v>104</v>
      </c>
      <c r="C127" s="3" t="s">
        <v>8</v>
      </c>
      <c r="D127" s="3" t="s">
        <v>196</v>
      </c>
      <c r="E127" s="3" t="s">
        <v>86</v>
      </c>
      <c r="F127" s="2">
        <v>42760</v>
      </c>
      <c r="G127" s="24">
        <f t="shared" si="3"/>
        <v>9621.81</v>
      </c>
      <c r="H127" s="16">
        <v>-9621.81</v>
      </c>
    </row>
    <row r="128" spans="1:8" outlineLevel="2" x14ac:dyDescent="0.25">
      <c r="A128" s="15" t="s">
        <v>194</v>
      </c>
      <c r="B128" s="3" t="s">
        <v>104</v>
      </c>
      <c r="C128" s="3" t="s">
        <v>8</v>
      </c>
      <c r="D128" s="3" t="s">
        <v>197</v>
      </c>
      <c r="E128" s="3" t="s">
        <v>86</v>
      </c>
      <c r="F128" s="2">
        <v>42797</v>
      </c>
      <c r="G128" s="24">
        <f t="shared" si="3"/>
        <v>7162.33</v>
      </c>
      <c r="H128" s="16">
        <v>-7162.33</v>
      </c>
    </row>
    <row r="129" spans="1:8" outlineLevel="2" x14ac:dyDescent="0.25">
      <c r="A129" s="15" t="s">
        <v>194</v>
      </c>
      <c r="B129" s="3" t="s">
        <v>104</v>
      </c>
      <c r="C129" s="3" t="s">
        <v>8</v>
      </c>
      <c r="D129" s="3" t="s">
        <v>198</v>
      </c>
      <c r="E129" s="3" t="s">
        <v>86</v>
      </c>
      <c r="F129" s="2">
        <v>42888</v>
      </c>
      <c r="G129" s="24">
        <f t="shared" si="3"/>
        <v>14929.220000000001</v>
      </c>
      <c r="H129" s="16">
        <v>-14929.220000000001</v>
      </c>
    </row>
    <row r="130" spans="1:8" outlineLevel="2" x14ac:dyDescent="0.25">
      <c r="A130" s="15" t="s">
        <v>194</v>
      </c>
      <c r="B130" s="3" t="s">
        <v>104</v>
      </c>
      <c r="C130" s="3" t="s">
        <v>105</v>
      </c>
      <c r="D130" s="3" t="s">
        <v>199</v>
      </c>
      <c r="E130" s="3" t="s">
        <v>200</v>
      </c>
      <c r="F130" s="2">
        <v>42940</v>
      </c>
      <c r="G130" s="24">
        <f t="shared" ref="G130:G161" si="4">H130*$I$2</f>
        <v>26243</v>
      </c>
      <c r="H130" s="16">
        <v>-26243</v>
      </c>
    </row>
    <row r="131" spans="1:8" outlineLevel="2" x14ac:dyDescent="0.25">
      <c r="A131" s="15" t="s">
        <v>194</v>
      </c>
      <c r="B131" s="3" t="s">
        <v>104</v>
      </c>
      <c r="C131" s="3" t="s">
        <v>8</v>
      </c>
      <c r="D131" s="3" t="s">
        <v>201</v>
      </c>
      <c r="E131" s="3" t="s">
        <v>86</v>
      </c>
      <c r="F131" s="2">
        <v>42944</v>
      </c>
      <c r="G131" s="24">
        <f t="shared" si="4"/>
        <v>10611.94</v>
      </c>
      <c r="H131" s="16">
        <v>-10611.94</v>
      </c>
    </row>
    <row r="132" spans="1:8" outlineLevel="2" x14ac:dyDescent="0.25">
      <c r="A132" s="15" t="s">
        <v>194</v>
      </c>
      <c r="B132" s="3" t="s">
        <v>104</v>
      </c>
      <c r="C132" s="3" t="s">
        <v>8</v>
      </c>
      <c r="D132" s="3" t="s">
        <v>202</v>
      </c>
      <c r="E132" s="3" t="s">
        <v>86</v>
      </c>
      <c r="F132" s="2">
        <v>42951</v>
      </c>
      <c r="G132" s="24">
        <f t="shared" si="4"/>
        <v>249.53</v>
      </c>
      <c r="H132" s="16">
        <v>-249.53</v>
      </c>
    </row>
    <row r="133" spans="1:8" outlineLevel="2" x14ac:dyDescent="0.25">
      <c r="A133" s="15" t="s">
        <v>194</v>
      </c>
      <c r="B133" s="3" t="s">
        <v>104</v>
      </c>
      <c r="C133" s="3" t="s">
        <v>8</v>
      </c>
      <c r="D133" s="3" t="s">
        <v>203</v>
      </c>
      <c r="E133" s="3" t="s">
        <v>86</v>
      </c>
      <c r="F133" s="2">
        <v>42976</v>
      </c>
      <c r="G133" s="24">
        <f t="shared" si="4"/>
        <v>2574.0700000000002</v>
      </c>
      <c r="H133" s="16">
        <v>-2574.0700000000002</v>
      </c>
    </row>
    <row r="134" spans="1:8" outlineLevel="2" x14ac:dyDescent="0.25">
      <c r="A134" s="15" t="s">
        <v>194</v>
      </c>
      <c r="B134" s="3" t="s">
        <v>104</v>
      </c>
      <c r="C134" s="3" t="s">
        <v>8</v>
      </c>
      <c r="D134" s="3" t="s">
        <v>204</v>
      </c>
      <c r="E134" s="3" t="s">
        <v>86</v>
      </c>
      <c r="F134" s="2">
        <v>42977</v>
      </c>
      <c r="G134" s="25">
        <f t="shared" si="4"/>
        <v>592</v>
      </c>
      <c r="H134" s="16">
        <v>-592</v>
      </c>
    </row>
    <row r="135" spans="1:8" outlineLevel="1" x14ac:dyDescent="0.25">
      <c r="A135" s="21" t="s">
        <v>216</v>
      </c>
      <c r="B135" s="18"/>
      <c r="C135" s="18"/>
      <c r="D135" s="18"/>
      <c r="E135" s="18"/>
      <c r="F135" s="19"/>
      <c r="G135" s="22">
        <f t="shared" si="4"/>
        <v>94164.1</v>
      </c>
      <c r="H135" s="20">
        <f>SUBTOTAL(9,H126:H134)</f>
        <v>-94164.1</v>
      </c>
    </row>
    <row r="136" spans="1:8" x14ac:dyDescent="0.25">
      <c r="A136" s="21" t="s">
        <v>217</v>
      </c>
      <c r="B136" s="18"/>
      <c r="C136" s="18"/>
      <c r="D136" s="18"/>
      <c r="E136" s="18"/>
      <c r="F136" s="19"/>
      <c r="G136" s="22">
        <f t="shared" si="4"/>
        <v>2331145.6800000002</v>
      </c>
      <c r="H136" s="20">
        <f>SUBTOTAL(9,H2:H134)</f>
        <v>-2331145.6800000002</v>
      </c>
    </row>
  </sheetData>
  <autoFilter ref="A1:G134">
    <sortState ref="A2:G123">
      <sortCondition ref="A1:A123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</vt:lpstr>
      <vt:lpstr>Rev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2018-02-08T22:53:29Z</dcterms:modified>
</cp:coreProperties>
</file>